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Χώρες" sheetId="1" r:id="rId1"/>
    <sheet name="Ελλάδα και ευρωζώνη" sheetId="2" r:id="rId2"/>
    <sheet name="Υπολογισμοί" sheetId="3" r:id="rId3"/>
    <sheet name="Κατάταξη ανά μήνα" sheetId="4" r:id="rId4"/>
    <sheet name="Αρχικά στοιχεία" sheetId="5" r:id="rId5"/>
    <sheet name="Πηγές" sheetId="6" r:id="rId6"/>
  </sheets>
  <calcPr calcId="124519" fullCalcOnLoad="1"/>
</workbook>
</file>

<file path=xl/sharedStrings.xml><?xml version="1.0" encoding="utf-8"?>
<sst xmlns="http://schemas.openxmlformats.org/spreadsheetml/2006/main" count="2090" uniqueCount="531">
  <si>
    <t>Logifin Savings Monitor, 2026-08. Καταθέσεις νοικοκυριών. Πηγές: ΕΚΤ, Eurostat. Υπολογισμοί: Logifin (logifin.eu).</t>
  </si>
  <si>
    <t>Χώρα</t>
  </si>
  <si>
    <t>Country</t>
  </si>
  <si>
    <t>Νέες προθεσμιακές έως 1 έτους (%)</t>
  </si>
  <si>
    <t>Λογαριασμοί όψεως και ταμιευτηρίου (%)</t>
  </si>
  <si>
    <t>Υπόλοιπα προθεσμιακών (%)</t>
  </si>
  <si>
    <t>Με προειδοποίηση έως 3 μήνες (%)</t>
  </si>
  <si>
    <t>Πληθωρισμός, ετήσια μεταβολή (%)</t>
  </si>
  <si>
    <t>Πραγματική απόδοση νέας προθεσμιακής (%)</t>
  </si>
  <si>
    <t>Πραγματική απόδοση όψεως και ταμιευτηρίου (%)</t>
  </si>
  <si>
    <t>Υπόλοιπο όψεως και ταμιευτηρίου (εκατ. €)</t>
  </si>
  <si>
    <t>Υπόλοιπο προθεσμιακών (εκατ. €)</t>
  </si>
  <si>
    <t>Υπόλοιπο με προειδοποίηση (εκατ. €)</t>
  </si>
  <si>
    <t>Μερίδιο όψεως και ταμιευτηρίου (%)</t>
  </si>
  <si>
    <t>Μερίδιο με προειδοποίηση (%)</t>
  </si>
  <si>
    <t>Θέση στις 21 χώρες (νέες προθεσμιακές)</t>
  </si>
  <si>
    <t>Ολλανδία</t>
  </si>
  <si>
    <t>Netherlands</t>
  </si>
  <si>
    <t>Φινλανδία</t>
  </si>
  <si>
    <t>Finland</t>
  </si>
  <si>
    <t>Λετονία</t>
  </si>
  <si>
    <t>Latvia</t>
  </si>
  <si>
    <t>Ιταλία</t>
  </si>
  <si>
    <t>Italy</t>
  </si>
  <si>
    <t>Λιθουανία</t>
  </si>
  <si>
    <t>Lithuania</t>
  </si>
  <si>
    <t>Γαλλία</t>
  </si>
  <si>
    <t>France</t>
  </si>
  <si>
    <t>Εσθονία</t>
  </si>
  <si>
    <t>Estonia</t>
  </si>
  <si>
    <t>Γερμανία</t>
  </si>
  <si>
    <t>Germany</t>
  </si>
  <si>
    <t>Μάλτα</t>
  </si>
  <si>
    <t>Malta</t>
  </si>
  <si>
    <t>Σλοβακία</t>
  </si>
  <si>
    <t>Slovakia</t>
  </si>
  <si>
    <t>Αυστρία</t>
  </si>
  <si>
    <t>Austria</t>
  </si>
  <si>
    <t>Βέλγιο</t>
  </si>
  <si>
    <t>Belgium</t>
  </si>
  <si>
    <t>Ισπανία</t>
  </si>
  <si>
    <t>Spain</t>
  </si>
  <si>
    <t>Λουξεμβούργο</t>
  </si>
  <si>
    <t>Luxembourg</t>
  </si>
  <si>
    <t>Ιρλανδία</t>
  </si>
  <si>
    <t>Ireland</t>
  </si>
  <si>
    <t>Πορτογαλία</t>
  </si>
  <si>
    <t>Portugal</t>
  </si>
  <si>
    <t>Βουλγαρία</t>
  </si>
  <si>
    <t>Bulgaria</t>
  </si>
  <si>
    <t>Κύπρος</t>
  </si>
  <si>
    <t>Cyprus</t>
  </si>
  <si>
    <t>Κροατία</t>
  </si>
  <si>
    <t>Croatia</t>
  </si>
  <si>
    <t>Ελλάδα</t>
  </si>
  <si>
    <t>Greece</t>
  </si>
  <si>
    <t>Σλοβενία</t>
  </si>
  <si>
    <t>Slovenia</t>
  </si>
  <si>
    <t>Ευρωζώνη</t>
  </si>
  <si>
    <t>Euro area</t>
  </si>
  <si>
    <t>Η ευρωζώνη είναι ο σταθμισμένος μέσος όρος που δημοσιεύει η ΕΚΤ και δεν μετρά στην κατάταξη.</t>
  </si>
  <si>
    <t>Μήνας</t>
  </si>
  <si>
    <t>Θέση Ελλάδας</t>
  </si>
  <si>
    <t>Χώρες με στοιχεία</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</si>
  <si>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</si>
  <si>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</si>
  <si>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</si>
  <si>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</si>
  <si>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</si>
  <si>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</si>
  <si>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</si>
  <si>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</si>
  <si>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</si>
  <si>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</si>
  <si>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</si>
  <si>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</si>
  <si>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</si>
  <si>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</si>
  <si>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</si>
  <si>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</si>
  <si>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</si>
  <si>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</si>
  <si>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</si>
  <si>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</si>
  <si>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</si>
  <si>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</si>
  <si>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</si>
  <si>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</si>
  <si>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</si>
  <si>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</si>
  <si>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</si>
  <si>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</si>
  <si>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</si>
  <si>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</si>
  <si>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</si>
  <si>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</si>
  <si>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</si>
  <si>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</si>
  <si>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</si>
  <si>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</si>
  <si>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</si>
  <si>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</si>
  <si>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</si>
  <si>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</si>
  <si>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</si>
  <si>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</si>
  <si>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</si>
  <si>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</si>
  <si>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</si>
  <si>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</si>
  <si>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</si>
  <si>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</si>
  <si>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</si>
  <si>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</si>
  <si>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</si>
  <si>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</si>
  <si>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</si>
  <si>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</si>
  <si>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</si>
  <si>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</si>
  <si>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</si>
  <si>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</si>
  <si>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</si>
  <si>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</si>
  <si>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</si>
  <si>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</si>
  <si>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</si>
  <si>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</si>
  <si>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</si>
  <si>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</si>
  <si>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</si>
  <si>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</si>
  <si>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</si>
  <si>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</si>
  <si>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</si>
  <si>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</si>
  <si>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</si>
  <si>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</si>
  <si>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</si>
  <si>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</si>
  <si>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</si>
  <si>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</si>
  <si>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</si>
  <si>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</si>
  <si>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</si>
  <si>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</si>
  <si>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</si>
  <si>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2025-12</t>
  </si>
  <si>
    <t>2026-01</t>
  </si>
  <si>
    <t>2026-02</t>
  </si>
  <si>
    <t>2026-03</t>
  </si>
  <si>
    <t>2026-04</t>
  </si>
  <si>
    <t>2026-05</t>
  </si>
  <si>
    <t>2026-06</t>
  </si>
  <si>
    <t>2026-07</t>
  </si>
  <si>
    <t>2026-08</t>
  </si>
  <si>
    <t>Ελλάδα: νέες προθεσμιακές έως 1 έτους (%)</t>
  </si>
  <si>
    <t>Ευρωζώνη: νέες προθεσμιακές έως 1 έτους (%)</t>
  </si>
  <si>
    <t>Απόσταση (ποσοστιαίες μονάδες)</t>
  </si>
  <si>
    <t>Ελλάδα: όψεως και ταμιευτηρίου (%)</t>
  </si>
  <si>
    <t>Ευρωζώνη: όψεως και ταμιευτηρίου (%)</t>
  </si>
  <si>
    <t>Ελλάδα: πληθωρισμός (%)</t>
  </si>
  <si>
    <t>Ευρωζώνη: πληθωρισμός (%)</t>
  </si>
  <si>
    <t>Θέση Ελλάδας στις 21 χώρες</t>
  </si>
  <si>
    <t>Πηγή</t>
  </si>
  <si>
    <t>Σειρά</t>
  </si>
  <si>
    <t>Περιγραφή</t>
  </si>
  <si>
    <t>Τιμή</t>
  </si>
  <si>
    <t>Μονάδα</t>
  </si>
  <si>
    <t>Κατάσταση</t>
  </si>
  <si>
    <t>ΕΚΤ MIR</t>
  </si>
  <si>
    <t>MIR.M.AT.B.L22.F.R.A.2250.EUR.N</t>
  </si>
  <si>
    <t>Νέες προθεσμιακές καταθέσεις νοικοκυριών έως 1 έτους</t>
  </si>
  <si>
    <t>AT</t>
  </si>
  <si>
    <t>% ετησίως</t>
  </si>
  <si>
    <t>A</t>
  </si>
  <si>
    <t>MIR.M.BE.B.L22.F.R.A.2250.EUR.N</t>
  </si>
  <si>
    <t>BE</t>
  </si>
  <si>
    <t>MIR.M.BG.B.L22.F.R.A.2250.EUR.N</t>
  </si>
  <si>
    <t>BG</t>
  </si>
  <si>
    <t>MIR.M.CY.B.L22.F.R.A.2250.EUR.N</t>
  </si>
  <si>
    <t>CY</t>
  </si>
  <si>
    <t>MIR.M.DE.B.L22.F.R.A.2250.EUR.N</t>
  </si>
  <si>
    <t>DE</t>
  </si>
  <si>
    <t>P</t>
  </si>
  <si>
    <t>MIR.M.EE.B.L22.F.R.A.2250.EUR.N</t>
  </si>
  <si>
    <t>EE</t>
  </si>
  <si>
    <t>MIR.M.ES.B.L22.F.R.A.2250.EUR.N</t>
  </si>
  <si>
    <t>ES</t>
  </si>
  <si>
    <t>MIR.M.FI.B.L22.F.R.A.2250.EUR.N</t>
  </si>
  <si>
    <t>FI</t>
  </si>
  <si>
    <t>MIR.M.FR.B.L22.F.R.A.2250.EUR.N</t>
  </si>
  <si>
    <t>FR</t>
  </si>
  <si>
    <t>MIR.M.GR.B.L22.F.R.A.2250.EUR.N</t>
  </si>
  <si>
    <t>GR</t>
  </si>
  <si>
    <t>MIR.M.HR.B.L22.F.R.A.2250.EUR.N</t>
  </si>
  <si>
    <t>HR</t>
  </si>
  <si>
    <t>MIR.M.IE.B.L22.F.R.A.2250.EUR.N</t>
  </si>
  <si>
    <t>IE</t>
  </si>
  <si>
    <t>MIR.M.IT.B.L22.F.R.A.2250.EUR.N</t>
  </si>
  <si>
    <t>IT</t>
  </si>
  <si>
    <t>MIR.M.LT.B.L22.F.R.A.2250.EUR.N</t>
  </si>
  <si>
    <t>LT</t>
  </si>
  <si>
    <t>MIR.M.LU.B.L22.F.R.A.2250.EUR.N</t>
  </si>
  <si>
    <t>LU</t>
  </si>
  <si>
    <t>MIR.M.LV.B.L22.F.R.A.2250.EUR.N</t>
  </si>
  <si>
    <t>LV</t>
  </si>
  <si>
    <t>MIR.M.MT.B.L22.F.R.A.2250.EUR.N</t>
  </si>
  <si>
    <t>MT</t>
  </si>
  <si>
    <t>MIR.M.NL.B.L22.F.R.A.2250.EUR.N</t>
  </si>
  <si>
    <t>NL</t>
  </si>
  <si>
    <t>MIR.M.PT.B.L22.F.R.A.2250.EUR.N</t>
  </si>
  <si>
    <t>PT</t>
  </si>
  <si>
    <t>MIR.M.SI.B.L22.F.R.A.2250.EUR.N</t>
  </si>
  <si>
    <t>SI</t>
  </si>
  <si>
    <t>MIR.M.SK.B.L22.F.R.A.2250.EUR.N</t>
  </si>
  <si>
    <t>SK</t>
  </si>
  <si>
    <t>MIR.M.U2.B.L22.F.R.A.2250.EUR.N</t>
  </si>
  <si>
    <t>U2</t>
  </si>
  <si>
    <t>MIR.M.AT.B.L21.A.R.A.2250.EUR.N</t>
  </si>
  <si>
    <t>Καταθέσεις μίας ημέρας νοικοκυριών (όψεως και ταμιευτηρίου)</t>
  </si>
  <si>
    <t>MIR.M.BE.B.L21.A.R.A.2250.EUR.N</t>
  </si>
  <si>
    <t>MIR.M.BG.B.L21.A.R.A.2250.EUR.N</t>
  </si>
  <si>
    <t>MIR.M.CY.B.L21.A.R.A.2250.EUR.N</t>
  </si>
  <si>
    <t>MIR.M.DE.B.L21.A.R.A.2250.EUR.N</t>
  </si>
  <si>
    <t>MIR.M.EE.B.L21.A.R.A.2250.EUR.N</t>
  </si>
  <si>
    <t>MIR.M.ES.B.L21.A.R.A.2250.EUR.N</t>
  </si>
  <si>
    <t>MIR.M.FI.B.L21.A.R.A.2250.EUR.N</t>
  </si>
  <si>
    <t>MIR.M.FR.B.L21.A.R.A.2250.EUR.N</t>
  </si>
  <si>
    <t>MIR.M.GR.B.L21.A.R.A.2250.EUR.N</t>
  </si>
  <si>
    <t>MIR.M.HR.B.L21.A.R.A.2250.EUR.N</t>
  </si>
  <si>
    <t>MIR.M.IE.B.L21.A.R.A.2250.EUR.N</t>
  </si>
  <si>
    <t>MIR.M.IT.B.L21.A.R.A.2250.EUR.N</t>
  </si>
  <si>
    <t>MIR.M.LT.B.L21.A.R.A.2250.EUR.N</t>
  </si>
  <si>
    <t>MIR.M.LU.B.L21.A.R.A.2250.EUR.N</t>
  </si>
  <si>
    <t>MIR.M.LV.B.L21.A.R.A.2250.EUR.N</t>
  </si>
  <si>
    <t>MIR.M.MT.B.L21.A.R.A.2250.EUR.N</t>
  </si>
  <si>
    <t>MIR.M.NL.B.L21.A.R.A.2250.EUR.N</t>
  </si>
  <si>
    <t>MIR.M.PT.B.L21.A.R.A.2250.EUR.N</t>
  </si>
  <si>
    <t>MIR.M.SI.B.L21.A.R.A.2250.EUR.N</t>
  </si>
  <si>
    <t>MIR.M.SK.B.L21.A.R.A.2250.EUR.N</t>
  </si>
  <si>
    <t>MIR.M.U2.B.L21.A.R.A.2250.EUR.N</t>
  </si>
  <si>
    <t>MIR.M.AT.B.L22.A.R.A.2250.EUR.O</t>
  </si>
  <si>
    <t>Υπόλοιπα προθεσμιακών καταθέσεων νοικοκυριών</t>
  </si>
  <si>
    <t>MIR.M.BE.B.L22.A.R.A.2250.EUR.O</t>
  </si>
  <si>
    <t>MIR.M.BG.B.L22.A.R.A.2250.EUR.O</t>
  </si>
  <si>
    <t>MIR.M.CY.B.L22.A.R.A.2250.EUR.O</t>
  </si>
  <si>
    <t>MIR.M.DE.B.L22.A.R.A.2250.EUR.O</t>
  </si>
  <si>
    <t>MIR.M.EE.B.L22.A.R.A.2250.EUR.O</t>
  </si>
  <si>
    <t>MIR.M.ES.B.L22.A.R.A.2250.EUR.O</t>
  </si>
  <si>
    <t>MIR.M.FI.B.L22.A.R.A.2250.EUR.O</t>
  </si>
  <si>
    <t>MIR.M.FR.B.L22.A.R.A.2250.EUR.O</t>
  </si>
  <si>
    <t>MIR.M.GR.B.L22.A.R.A.2250.EUR.O</t>
  </si>
  <si>
    <t>MIR.M.HR.B.L22.A.R.A.2250.EUR.O</t>
  </si>
  <si>
    <t>MIR.M.IE.B.L22.A.R.A.2250.EUR.O</t>
  </si>
  <si>
    <t>MIR.M.IT.B.L22.A.R.A.2250.EUR.O</t>
  </si>
  <si>
    <t>MIR.M.LT.B.L22.A.R.A.2250.EUR.O</t>
  </si>
  <si>
    <t>MIR.M.LU.B.L22.A.R.A.2250.EUR.O</t>
  </si>
  <si>
    <t>MIR.M.LV.B.L22.A.R.A.2250.EUR.O</t>
  </si>
  <si>
    <t>MIR.M.MT.B.L22.A.R.A.2250.EUR.O</t>
  </si>
  <si>
    <t>MIR.M.NL.B.L22.A.R.A.2250.EUR.O</t>
  </si>
  <si>
    <t>MIR.M.PT.B.L22.A.R.A.2250.EUR.O</t>
  </si>
  <si>
    <t>MIR.M.SI.B.L22.A.R.A.2250.EUR.O</t>
  </si>
  <si>
    <t>MIR.M.SK.B.L22.A.R.A.2250.EUR.O</t>
  </si>
  <si>
    <t>MIR.M.U2.B.L22.A.R.A.2250.EUR.O</t>
  </si>
  <si>
    <t>ΕΚΤ BSI</t>
  </si>
  <si>
    <t>BSI.M.AT.N.A.L21.A.1.U2.2250.Z01.E</t>
  </si>
  <si>
    <t>Υπόλοιπο καταθέσεων μίας ημέρας νοικοκυριών, εκατ. €</t>
  </si>
  <si>
    <t>εκατ. €</t>
  </si>
  <si>
    <t>BSI.M.BE.N.A.L21.A.1.U2.2250.Z01.E</t>
  </si>
  <si>
    <t>BSI.M.BG.N.A.L21.A.1.U2.2250.Z01.E</t>
  </si>
  <si>
    <t>BSI.M.CY.N.A.L21.A.1.U2.2250.Z01.E</t>
  </si>
  <si>
    <t>BSI.M.DE.N.A.L21.A.1.U2.2250.Z01.E</t>
  </si>
  <si>
    <t>BSI.M.EE.N.A.L21.A.1.U2.2250.Z01.E</t>
  </si>
  <si>
    <t>BSI.M.ES.N.A.L21.A.1.U2.2250.Z01.E</t>
  </si>
  <si>
    <t>BSI.M.FI.N.A.L21.A.1.U2.2250.Z01.E</t>
  </si>
  <si>
    <t>BSI.M.FR.N.A.L21.A.1.U2.2250.Z01.E</t>
  </si>
  <si>
    <t>BSI.M.GR.N.A.L21.A.1.U2.2250.Z01.E</t>
  </si>
  <si>
    <t>BSI.M.HR.N.A.L21.A.1.U2.2250.Z01.E</t>
  </si>
  <si>
    <t>BSI.M.IE.N.A.L21.A.1.U2.2250.Z01.E</t>
  </si>
  <si>
    <t>BSI.M.IT.N.A.L21.A.1.U2.2250.Z01.E</t>
  </si>
  <si>
    <t>BSI.M.LT.N.A.L21.A.1.U2.2250.Z01.E</t>
  </si>
  <si>
    <t>BSI.M.LU.N.A.L21.A.1.U2.2250.Z01.E</t>
  </si>
  <si>
    <t>BSI.M.LV.N.A.L21.A.1.U2.2250.Z01.E</t>
  </si>
  <si>
    <t>BSI.M.MT.N.A.L21.A.1.U2.2250.Z01.E</t>
  </si>
  <si>
    <t>BSI.M.NL.N.A.L21.A.1.U2.2250.Z01.E</t>
  </si>
  <si>
    <t>BSI.M.PT.N.A.L21.A.1.U2.2250.Z01.E</t>
  </si>
  <si>
    <t>BSI.M.SI.N.A.L21.A.1.U2.2250.Z01.E</t>
  </si>
  <si>
    <t>BSI.M.SK.N.A.L21.A.1.U2.2250.Z01.E</t>
  </si>
  <si>
    <t>BSI.M.U2.N.A.L21.A.1.U2.2250.Z01.E</t>
  </si>
  <si>
    <t>BSI.M.AT.N.A.L22.A.1.U2.2250.Z01.E</t>
  </si>
  <si>
    <t>Υπόλοιπο προθεσμιακών καταθέσεων νοικοκυριών, εκατ. €</t>
  </si>
  <si>
    <t>BSI.M.BE.N.A.L22.A.1.U2.2250.Z01.E</t>
  </si>
  <si>
    <t>BSI.M.BG.N.A.L22.A.1.U2.2250.Z01.E</t>
  </si>
  <si>
    <t>BSI.M.CY.N.A.L22.A.1.U2.2250.Z01.E</t>
  </si>
  <si>
    <t>BSI.M.DE.N.A.L22.A.1.U2.2250.Z01.E</t>
  </si>
  <si>
    <t>BSI.M.EE.N.A.L22.A.1.U2.2250.Z01.E</t>
  </si>
  <si>
    <t>BSI.M.ES.N.A.L22.A.1.U2.2250.Z01.E</t>
  </si>
  <si>
    <t>BSI.M.FI.N.A.L22.A.1.U2.2250.Z01.E</t>
  </si>
  <si>
    <t>BSI.M.FR.N.A.L22.A.1.U2.2250.Z01.E</t>
  </si>
  <si>
    <t>BSI.M.GR.N.A.L22.A.1.U2.2250.Z01.E</t>
  </si>
  <si>
    <t>BSI.M.HR.N.A.L22.A.1.U2.2250.Z01.E</t>
  </si>
  <si>
    <t>BSI.M.IE.N.A.L22.A.1.U2.2250.Z01.E</t>
  </si>
  <si>
    <t>BSI.M.IT.N.A.L22.A.1.U2.2250.Z01.E</t>
  </si>
  <si>
    <t>BSI.M.LT.N.A.L22.A.1.U2.2250.Z01.E</t>
  </si>
  <si>
    <t>BSI.M.LU.N.A.L22.A.1.U2.2250.Z01.E</t>
  </si>
  <si>
    <t>BSI.M.LV.N.A.L22.A.1.U2.2250.Z01.E</t>
  </si>
  <si>
    <t>BSI.M.MT.N.A.L22.A.1.U2.2250.Z01.E</t>
  </si>
  <si>
    <t>BSI.M.NL.N.A.L22.A.1.U2.2250.Z01.E</t>
  </si>
  <si>
    <t>BSI.M.PT.N.A.L22.A.1.U2.2250.Z01.E</t>
  </si>
  <si>
    <t>BSI.M.SI.N.A.L22.A.1.U2.2250.Z01.E</t>
  </si>
  <si>
    <t>BSI.M.SK.N.A.L22.A.1.U2.2250.Z01.E</t>
  </si>
  <si>
    <t>BSI.M.U2.N.A.L22.A.1.U2.2250.Z01.E</t>
  </si>
  <si>
    <t>BSI.M.AT.N.A.L23.A.1.U2.2250.Z01.E</t>
  </si>
  <si>
    <t>Υπόλοιπο καταθέσεων με προειδοποίηση νοικοκυριών, εκατ. €</t>
  </si>
  <si>
    <t>BSI.M.BE.N.A.L23.A.1.U2.2250.Z01.E</t>
  </si>
  <si>
    <t>BSI.M.BG.N.A.L23.A.1.U2.2250.Z01.E</t>
  </si>
  <si>
    <t>BSI.M.CY.N.A.L23.A.1.U2.2250.Z01.E</t>
  </si>
  <si>
    <t>BSI.M.DE.N.A.L23.A.1.U2.2250.Z01.E</t>
  </si>
  <si>
    <t>BSI.M.EE.N.A.L23.A.1.U2.2250.Z01.E</t>
  </si>
  <si>
    <t>BSI.M.ES.N.A.L23.A.1.U2.2250.Z01.E</t>
  </si>
  <si>
    <t>BSI.M.FI.N.A.L23.A.1.U2.2250.Z01.E</t>
  </si>
  <si>
    <t>BSI.M.FR.N.A.L23.A.1.U2.2250.Z01.E</t>
  </si>
  <si>
    <t>BSI.M.GR.N.A.L23.A.1.U2.2250.Z01.E</t>
  </si>
  <si>
    <t>BSI.M.HR.N.A.L23.A.1.U2.2250.Z01.E</t>
  </si>
  <si>
    <t>BSI.M.IE.N.A.L23.A.1.U2.2250.Z01.E</t>
  </si>
  <si>
    <t>BSI.M.IT.N.A.L23.A.1.U2.2250.Z01.E</t>
  </si>
  <si>
    <t>BSI.M.LT.N.A.L23.A.1.U2.2250.Z01.E</t>
  </si>
  <si>
    <t>BSI.M.LU.N.A.L23.A.1.U2.2250.Z01.E</t>
  </si>
  <si>
    <t>BSI.M.LV.N.A.L23.A.1.U2.2250.Z01.E</t>
  </si>
  <si>
    <t>BSI.M.MT.N.A.L23.A.1.U2.2250.Z01.E</t>
  </si>
  <si>
    <t>BSI.M.NL.N.A.L23.A.1.U2.2250.Z01.E</t>
  </si>
  <si>
    <t>BSI.M.PT.N.A.L23.A.1.U2.2250.Z01.E</t>
  </si>
  <si>
    <t>BSI.M.SI.N.A.L23.A.1.U2.2250.Z01.E</t>
  </si>
  <si>
    <t>BSI.M.SK.N.A.L23.A.1.U2.2250.Z01.E</t>
  </si>
  <si>
    <t>BSI.M.U2.N.A.L23.A.1.U2.2250.Z01.E</t>
  </si>
  <si>
    <t>MIR.M.AT.B.L22.A.R.A.2250.EUR.N</t>
  </si>
  <si>
    <t>Νέες προθεσμιακές καταθέσεις νοικοκυριών, όλες οι διάρκειες</t>
  </si>
  <si>
    <t>MIR.M.BE.B.L22.A.R.A.2250.EUR.N</t>
  </si>
  <si>
    <t>MIR.M.BG.B.L22.A.R.A.2250.EUR.N</t>
  </si>
  <si>
    <t>MIR.M.CY.B.L22.A.R.A.2250.EUR.N</t>
  </si>
  <si>
    <t>MIR.M.DE.B.L22.A.R.A.2250.EUR.N</t>
  </si>
  <si>
    <t>MIR.M.EE.B.L22.A.R.A.2250.EUR.N</t>
  </si>
  <si>
    <t>MIR.M.ES.B.L22.A.R.A.2250.EUR.N</t>
  </si>
  <si>
    <t>MIR.M.FI.B.L22.A.R.A.2250.EUR.N</t>
  </si>
  <si>
    <t>MIR.M.FR.B.L22.A.R.A.2250.EUR.N</t>
  </si>
  <si>
    <t>MIR.M.GR.B.L22.A.R.A.2250.EUR.N</t>
  </si>
  <si>
    <t>MIR.M.HR.B.L22.A.R.A.2250.EUR.N</t>
  </si>
  <si>
    <t>MIR.M.IE.B.L22.A.R.A.2250.EUR.N</t>
  </si>
  <si>
    <t>MIR.M.IT.B.L22.A.R.A.2250.EUR.N</t>
  </si>
  <si>
    <t>MIR.M.LT.B.L22.A.R.A.2250.EUR.N</t>
  </si>
  <si>
    <t>MIR.M.LU.B.L22.A.R.A.2250.EUR.N</t>
  </si>
  <si>
    <t>MIR.M.LV.B.L22.A.R.A.2250.EUR.N</t>
  </si>
  <si>
    <t>MIR.M.MT.B.L22.A.R.A.2250.EUR.N</t>
  </si>
  <si>
    <t>MIR.M.NL.B.L22.A.R.A.2250.EUR.N</t>
  </si>
  <si>
    <t>MIR.M.PT.B.L22.A.R.A.2250.EUR.N</t>
  </si>
  <si>
    <t>MIR.M.SI.B.L22.A.R.A.2250.EUR.N</t>
  </si>
  <si>
    <t>MIR.M.SK.B.L22.A.R.A.2250.EUR.N</t>
  </si>
  <si>
    <t>MIR.M.U2.B.L22.A.R.A.2250.EUR.N</t>
  </si>
  <si>
    <t>MIR.M.AT.B.L23.D.R.A.2250.EUR.N</t>
  </si>
  <si>
    <t>Καταθέσεις νοικοκυριών με προειδοποίηση έως 3 μηνών</t>
  </si>
  <si>
    <t>MIR.M.BE.B.L23.D.R.A.2250.EUR.N</t>
  </si>
  <si>
    <t>MIR.M.BG.B.L23.D.R.A.2250.EUR.N</t>
  </si>
  <si>
    <t>MIR.M.CY.B.L23.D.R.A.2250.EUR.N</t>
  </si>
  <si>
    <t>MIR.M.DE.B.L23.D.R.A.2250.EUR.N</t>
  </si>
  <si>
    <t>MIR.M.EE.B.L23.D.R.A.2250.EUR.N</t>
  </si>
  <si>
    <t>MIR.M.FI.B.L23.D.R.A.2250.EUR.N</t>
  </si>
  <si>
    <t>MIR.M.FR.B.L23.D.R.A.2250.EUR.N</t>
  </si>
  <si>
    <t>MIR.M.HR.B.L23.D.R.A.2250.EUR.N</t>
  </si>
  <si>
    <t>MIR.M.IE.B.L23.D.R.A.2250.EUR.N</t>
  </si>
  <si>
    <t>MIR.M.IT.B.L23.D.R.A.2250.EUR.N</t>
  </si>
  <si>
    <t>MIR.M.LT.B.L23.D.R.A.2250.EUR.N</t>
  </si>
  <si>
    <t>MIR.M.LU.B.L23.D.R.A.2250.EUR.N</t>
  </si>
  <si>
    <t>MIR.M.LV.B.L23.D.R.A.2250.EUR.N</t>
  </si>
  <si>
    <t>MIR.M.MT.B.L23.D.R.A.2250.EUR.N</t>
  </si>
  <si>
    <t>MIR.M.NL.B.L23.D.R.A.2250.EUR.N</t>
  </si>
  <si>
    <t>MIR.M.SI.B.L23.D.R.A.2250.EUR.N</t>
  </si>
  <si>
    <t>MIR.M.SK.B.L23.D.R.A.2250.EUR.N</t>
  </si>
  <si>
    <t>MIR.M.U2.B.L23.D.R.A.2250.EUR.N</t>
  </si>
  <si>
    <t>MIR.M.AT.B.L23.E.R.A.2250.EUR.N</t>
  </si>
  <si>
    <t>Καταθέσεις νοικοκυριών με προειδοποίηση άνω των 3 μηνών</t>
  </si>
  <si>
    <t>MIR.M.BE.B.L23.E.R.A.2250.EUR.N</t>
  </si>
  <si>
    <t>MIR.M.BG.B.L23.E.R.A.2250.EUR.N</t>
  </si>
  <si>
    <t>MIR.M.CY.B.L23.E.R.A.2250.EUR.N</t>
  </si>
  <si>
    <t>MIR.M.DE.B.L23.E.R.A.2250.EUR.N</t>
  </si>
  <si>
    <t>MIR.M.FI.B.L23.E.R.A.2250.EUR.N</t>
  </si>
  <si>
    <t>MIR.M.IT.B.L23.E.R.A.2250.EUR.N</t>
  </si>
  <si>
    <t>MIR.M.NL.B.L23.E.R.A.2250.EUR.N</t>
  </si>
  <si>
    <t>MIR.M.SK.B.L23.E.R.A.2250.EUR.N</t>
  </si>
  <si>
    <t>MIR.M.U2.B.L23.E.R.A.2250.EUR.N</t>
  </si>
  <si>
    <t>BSI.M.AT.N.A.L23.D.1.U2.2250.Z01.E</t>
  </si>
  <si>
    <t>Υπόλοιπο καταθέσεων με προειδοποίηση έως 3 μηνών, εκατ. €</t>
  </si>
  <si>
    <t>BSI.M.BE.N.A.L23.D.1.U2.2250.Z01.E</t>
  </si>
  <si>
    <t>BSI.M.BG.N.A.L23.D.1.U2.2250.Z01.E</t>
  </si>
  <si>
    <t>BSI.M.CY.N.A.L23.D.1.U2.2250.Z01.E</t>
  </si>
  <si>
    <t>BSI.M.DE.N.A.L23.D.1.U2.2250.Z01.E</t>
  </si>
  <si>
    <t>BSI.M.EE.N.A.L23.D.1.U2.2250.Z01.E</t>
  </si>
  <si>
    <t>BSI.M.ES.N.A.L23.D.1.U2.2250.Z01.E</t>
  </si>
  <si>
    <t>BSI.M.FI.N.A.L23.D.1.U2.2250.Z01.E</t>
  </si>
  <si>
    <t>BSI.M.FR.N.A.L23.D.1.U2.2250.Z01.E</t>
  </si>
  <si>
    <t>BSI.M.GR.N.A.L23.D.1.U2.2250.Z01.E</t>
  </si>
  <si>
    <t>BSI.M.HR.N.A.L23.D.1.U2.2250.Z01.E</t>
  </si>
  <si>
    <t>BSI.M.IE.N.A.L23.D.1.U2.2250.Z01.E</t>
  </si>
  <si>
    <t>BSI.M.IT.N.A.L23.D.1.U2.2250.Z01.E</t>
  </si>
  <si>
    <t>BSI.M.LT.N.A.L23.D.1.U2.2250.Z01.E</t>
  </si>
  <si>
    <t>BSI.M.LU.N.A.L23.D.1.U2.2250.Z01.E</t>
  </si>
  <si>
    <t>BSI.M.LV.N.A.L23.D.1.U2.2250.Z01.E</t>
  </si>
  <si>
    <t>BSI.M.MT.N.A.L23.D.1.U2.2250.Z01.E</t>
  </si>
  <si>
    <t>BSI.M.NL.N.A.L23.D.1.U2.2250.Z01.E</t>
  </si>
  <si>
    <t>BSI.M.PT.N.A.L23.D.1.U2.2250.Z01.E</t>
  </si>
  <si>
    <t>BSI.M.SI.N.A.L23.D.1.U2.2250.Z01.E</t>
  </si>
  <si>
    <t>BSI.M.SK.N.A.L23.D.1.U2.2250.Z01.E</t>
  </si>
  <si>
    <t>BSI.M.U2.N.A.L23.D.1.U2.2250.Z01.E</t>
  </si>
  <si>
    <t>BSI.M.AT.N.A.L23.E.1.U2.2250.Z01.E</t>
  </si>
  <si>
    <t>Υπόλοιπο καταθέσεων με προειδοποίηση άνω των 3 μηνών, εκατ. €</t>
  </si>
  <si>
    <t>BSI.M.BE.N.A.L23.E.1.U2.2250.Z01.E</t>
  </si>
  <si>
    <t>BSI.M.BG.N.A.L23.E.1.U2.2250.Z01.E</t>
  </si>
  <si>
    <t>BSI.M.CY.N.A.L23.E.1.U2.2250.Z01.E</t>
  </si>
  <si>
    <t>BSI.M.DE.N.A.L23.E.1.U2.2250.Z01.E</t>
  </si>
  <si>
    <t>BSI.M.EE.N.A.L23.E.1.U2.2250.Z01.E</t>
  </si>
  <si>
    <t>BSI.M.ES.N.A.L23.E.1.U2.2250.Z01.E</t>
  </si>
  <si>
    <t>BSI.M.FI.N.A.L23.E.1.U2.2250.Z01.E</t>
  </si>
  <si>
    <t>BSI.M.FR.N.A.L23.E.1.U2.2250.Z01.E</t>
  </si>
  <si>
    <t>BSI.M.GR.N.A.L23.E.1.U2.2250.Z01.E</t>
  </si>
  <si>
    <t>BSI.M.HR.N.A.L23.E.1.U2.2250.Z01.E</t>
  </si>
  <si>
    <t>BSI.M.IE.N.A.L23.E.1.U2.2250.Z01.E</t>
  </si>
  <si>
    <t>BSI.M.IT.N.A.L23.E.1.U2.2250.Z01.E</t>
  </si>
  <si>
    <t>BSI.M.LT.N.A.L23.E.1.U2.2250.Z01.E</t>
  </si>
  <si>
    <t>BSI.M.LU.N.A.L23.E.1.U2.2250.Z01.E</t>
  </si>
  <si>
    <t>BSI.M.LV.N.A.L23.E.1.U2.2250.Z01.E</t>
  </si>
  <si>
    <t>BSI.M.MT.N.A.L23.E.1.U2.2250.Z01.E</t>
  </si>
  <si>
    <t>BSI.M.NL.N.A.L23.E.1.U2.2250.Z01.E</t>
  </si>
  <si>
    <t>BSI.M.PT.N.A.L23.E.1.U2.2250.Z01.E</t>
  </si>
  <si>
    <t>BSI.M.SI.N.A.L23.E.1.U2.2250.Z01.E</t>
  </si>
  <si>
    <t>BSI.M.SK.N.A.L23.E.1.U2.2250.Z01.E</t>
  </si>
  <si>
    <t>BSI.M.U2.N.A.L23.E.1.U2.2250.Z01.E</t>
  </si>
  <si>
    <t>Eurostat</t>
  </si>
  <si>
    <t>prc_hicp_minr.M.RCH_A.TOTAL.AT</t>
  </si>
  <si>
    <t>Πληθωρισμός, ΕνΔΤΚ, ετήσια μεταβολή</t>
  </si>
  <si>
    <t>%</t>
  </si>
  <si>
    <t>prc_hicp_minr.M.RCH_A.TOTAL.BE</t>
  </si>
  <si>
    <t>prc_hicp_minr.M.RCH_A.TOTAL.BG</t>
  </si>
  <si>
    <t>prc_hicp_minr.M.RCH_A.TOTAL.CY</t>
  </si>
  <si>
    <t>prc_hicp_minr.M.RCH_A.TOTAL.DE</t>
  </si>
  <si>
    <t>prc_hicp_minr.M.RCH_A.TOTAL.EE</t>
  </si>
  <si>
    <t>prc_hicp_minr.M.RCH_A.TOTAL.ES</t>
  </si>
  <si>
    <t>prc_hicp_minr.M.RCH_A.TOTAL.FI</t>
  </si>
  <si>
    <t>prc_hicp_minr.M.RCH_A.TOTAL.FR</t>
  </si>
  <si>
    <t>prc_hicp_minr.M.RCH_A.TOTAL.EL</t>
  </si>
  <si>
    <t>prc_hicp_minr.M.RCH_A.TOTAL.HR</t>
  </si>
  <si>
    <t>prc_hicp_minr.M.RCH_A.TOTAL.IE</t>
  </si>
  <si>
    <t>prc_hicp_minr.M.RCH_A.TOTAL.IT</t>
  </si>
  <si>
    <t>prc_hicp_minr.M.RCH_A.TOTAL.LT</t>
  </si>
  <si>
    <t>prc_hicp_minr.M.RCH_A.TOTAL.LU</t>
  </si>
  <si>
    <t>prc_hicp_minr.M.RCH_A.TOTAL.LV</t>
  </si>
  <si>
    <t>prc_hicp_minr.M.RCH_A.TOTAL.MT</t>
  </si>
  <si>
    <t>prc_hicp_minr.M.RCH_A.TOTAL.NL</t>
  </si>
  <si>
    <t>prc_hicp_minr.M.RCH_A.TOTAL.PT</t>
  </si>
  <si>
    <t>prc_hicp_minr.M.RCH_A.TOTAL.SI</t>
  </si>
  <si>
    <t>prc_hicp_minr.M.RCH_A.TOTAL.SK</t>
  </si>
  <si>
    <t>prc_hicp_minr.M.RCH_A.TOTAL.EA</t>
  </si>
  <si>
    <t>Υπολογισμός</t>
  </si>
  <si>
    <t>Πώς προκύπτει</t>
  </si>
  <si>
    <t>Θέση Ελλάδας στις 21 χώρες, νέες προθεσμιακές έως 1 έτους</t>
  </si>
  <si>
    <t>RANK του ελληνικού επιτοκίου ανάμεσα στις 21 χώρες. Σε ισοβαθμία οι χώρες παίρνουν την ίδια θέση.</t>
  </si>
  <si>
    <t>Απόσταση από την ευρωζώνη (ποσοστιαίες μονάδες)</t>
  </si>
  <si>
    <t>Επιτόκιο ευρωζώνης μείον επιτόκιο Ελλάδας</t>
  </si>
  <si>
    <t>Τόκος για 10.000 € σε νέα προθεσμιακή για έναν χρόνο, Ελλάδα (€)</t>
  </si>
  <si>
    <t>10.000 × επιτόκιο</t>
  </si>
  <si>
    <t>Ο ίδιος τόκος με το μέσο επιτόκιο της ευρωζώνης (€)</t>
  </si>
  <si>
    <t>10.000 × επιτόκιο ευρωζώνης</t>
  </si>
  <si>
    <t>Μεταβολή αγοραστικής δύναμης για 10.000 € σε νέα προθεσμιακή (€)</t>
  </si>
  <si>
    <t>10.000 × ((1 + επιτόκιο) / (1 + πληθωρισμός) − 1). Ενδεικτικό: υποθέτει ότι επιτόκιο και πληθωρισμός μένουν ίδιοι για έναν χρόνο.</t>
  </si>
  <si>
    <t>Μεταβολή αγοραστικής δύναμης για 10.000 € σε όψεως και ταμιευτηρίου (€)</t>
  </si>
  <si>
    <t>Ο ίδιος τύπος με το επιτόκιο όψεως και ταμιευτηρίου</t>
  </si>
  <si>
    <t>Επιπλέον τόκοι στους λογαριασμούς όψεως και ταμιευτηρίου με το επιτόκιο της ευρωζώνης (εκατ. € τον χρόνο)</t>
  </si>
  <si>
    <t>Υπόλοιπο Ελλάδας × (επιτόκιο ευρωζώνης − επιτόκιο Ελλάδας). Υποθετικός υπολογισμός για το ίδιο είδος λογαριασμού, όχι απώλεια που έχει καταγραφεί.</t>
  </si>
  <si>
    <t>Επιπλέον τόκοι στις προθεσμιακές με το επιτόκιο υπολοίπων της ευρωζώνης (εκατ. € τον χρόνο)</t>
  </si>
  <si>
    <t>Υπόλοιπο Ελλάδας × (επιτόκιο υπολοίπων ευρωζώνης − Ελλάδας). Λιγότερο ακριβής: οι προθεσμιακές διαφέρουν σε διάρκεια από χώρα σε χώρα.</t>
  </si>
  <si>
    <t>Σύνολο των δύο (εκατ. € τον χρόνο)</t>
  </si>
  <si>
    <t>Άθροισμα, με τις ίδιες επιφυλάξεις</t>
  </si>
  <si>
    <t>Καταθέσεις νοικοκυριών στις τράπεζες στην Ελλάδα (εκατ. €)</t>
  </si>
  <si>
    <t>Όψεως και ταμιευτηρίου, προθεσμιακές και με προειδοποίηση, σε όλα τα νομίσματα</t>
  </si>
  <si>
    <t>Μέσο επιτόκιο καταθέσεων χωρίς προθεσμία, Ελλάδα (%)</t>
  </si>
  <si>
    <t>Υπολογισμός Logifin. Για την Ελλάδα η ΕΚΤ δεν δημοσιεύει επιτόκιο για τις καταθέσεις με προειδοποίηση, οπότε μετρούν μόνο οι λογαριασμοί όψεως και ταμιευτηρίου.</t>
  </si>
  <si>
    <t>Μέσο επιτόκιο καταθέσεων χωρίς προθεσμία, ευρωζώνη (%)</t>
  </si>
  <si>
    <t>Υπολογισμός Logifin: όψεως και ταμιευτηρίου μαζί με τις καταθέσεις με προειδοποίηση (έως 3 μήνες και άνω), σταθμισμένα με τα υπόλοιπα</t>
  </si>
  <si>
    <t>Μέσο επιτόκιο όλων των καταθέσεων με προειδοποίηση, ευρωζώνη (%)</t>
  </si>
  <si>
    <t>Υπολογισμός Logifin: έως 3 μήνες και άνω των 3 μηνών, σταθμισμένα με τα υπόλοιπα</t>
  </si>
  <si>
    <t>Στοιχείο</t>
  </si>
  <si>
    <t>Επίσημη σειρά (παράδειγμα για την Ελλάδα)</t>
  </si>
  <si>
    <t>https://data-api.ecb.europa.eu/service/data/MIR/M.GR.B.L22.F.R.A.2250.EUR.N</t>
  </si>
  <si>
    <t>https://data-api.ecb.europa.eu/service/data/MIR/M.GR.B.L21.A.R.A.2250.EUR.N</t>
  </si>
  <si>
    <t>https://data-api.ecb.europa.eu/service/data/MIR/M.GR.B.L22.A.R.A.2250.EUR.O</t>
  </si>
  <si>
    <t>https://data-api.ecb.europa.eu/service/data/BSI/M.GR.N.A.L21.A.1.U2.2250.Z01.E</t>
  </si>
  <si>
    <t>https://data-api.ecb.europa.eu/service/data/BSI/M.GR.N.A.L22.A.1.U2.2250.Z01.E</t>
  </si>
  <si>
    <t>https://data-api.ecb.europa.eu/service/data/BSI/M.GR.N.A.L23.A.1.U2.2250.Z01.E</t>
  </si>
  <si>
    <t>https://data-api.ecb.europa.eu/service/data/MIR/M.GR.B.L22.A.R.A.2250.EUR.N</t>
  </si>
  <si>
    <t>https://data-api.ecb.europa.eu/service/data/MIR/M.GR.B.L23.D.R.A.2250.EUR.N</t>
  </si>
  <si>
    <t>https://data-api.ecb.europa.eu/service/data/MIR/M.GR.B.L23.E.R.A.2250.EUR.N</t>
  </si>
  <si>
    <t>https://data-api.ecb.europa.eu/service/data/BSI/M.GR.N.A.L23.D.1.U2.2250.Z01.E</t>
  </si>
  <si>
    <t>https://data-api.ecb.europa.eu/service/data/BSI/M.GR.N.A.L23.E.1.U2.2250.Z01.E</t>
  </si>
  <si>
    <t>Πληθωρισμός, ΕνΔΤΚ, ετήσια μεταβολή (Eurostat prc_hicp_minr, TOTAL, RCH_A)</t>
  </si>
  <si>
    <t>https://ec.europa.eu/eurostat/api/dissemination/statistics/1.0/data/prc_hicp_minr?format=JSON&amp;lang=EN&amp;coicop18=TOTAL&amp;unit=RCH_A&amp;sinceTimePeriod=2019-01</t>
  </si>
  <si>
    <t>Ανάκτηση στοιχείων (ώρα Ελλάδας)</t>
  </si>
  <si>
    <t>2026-10-29T19:53</t>
  </si>
  <si>
    <t>Νέες προθεσμιακές</t>
  </si>
  <si>
    <t>Οι συμφωνίες του μήνα με διάρκεια έως ενός έτους, μαζί με τις επαναδιαπραγματεύσεις υφιστάμενων καταθέσεων (ορισμός της ΕΚΤ).</t>
  </si>
  <si>
    <t>Λογαριασμοί όψεως και ταμιευτηρίου</t>
  </si>
  <si>
    <t>Οι καταθέσεις μίας ημέρας της ΕΚΤ.</t>
  </si>
  <si>
    <t>Νοικοκυριά</t>
  </si>
  <si>
    <t>Νοικοκυριά και μη κερδοσκοπικοί φορείς που τα εξυπηρετούν (τομέας 2250 της ΕΚΤ).</t>
  </si>
  <si>
    <t>Επιτόκια</t>
  </si>
  <si>
    <t>Μέσα ετήσια επιτόκια καταθέσεων σε ευρώ (ΕΚΤ, MIR).</t>
  </si>
  <si>
    <t>Υπόλοιπα</t>
  </si>
  <si>
    <t>Καταθέσεις νοικοκυριών της ευρωζώνης στις τράπεζες κάθε χώρας, σε όλα τα νομίσματα (ΕΚΤ, BSI). Για την Ελλάδα η ΕΚΤ δεν δημοσιεύει χωριστή σειρά μόνο σε ευρώ.</t>
  </si>
  <si>
    <t>Ο σταθμισμένος μέσος όρος που δημοσιεύει η ΕΚΤ. Δεν μετρά στην κατάταξη.</t>
  </si>
  <si>
    <t>Κατάταξη</t>
  </si>
  <si>
    <t>Ανάμεσα στις 21 σημερινές χώρες της ευρωζώνης, και για τους παλαιότερους μήνες. Σε ισοβαθμία οι χώρες παίρνουν την ίδια θέση.</t>
  </si>
  <si>
    <t>Πραγματική απόδοση</t>
  </si>
  <si>
    <t>(1 + επιτόκιο) / (1 + πληθωρισμός) − 1, με τον ετήσιο πληθωρισμό του ίδιου μήνα.</t>
  </si>
  <si>
    <t>Παραδείγματα για 10.000 €</t>
  </si>
  <si>
    <t>Ενδεικτικά: υποθέτουν ότι το επιτόκιο και ο πληθωρισμός του μήνα μένουν ίδιοι για έναν χρόνο. Δεν είναι πρόβλεψη.</t>
  </si>
  <si>
    <t>Καταθέσεις χωρίς προθεσμία</t>
  </si>
  <si>
    <t>Οι λογαριασμοί όψεως και ταμιευτηρίου μαζί με τις καταθέσεις με προειδοποίηση. Το μέσο επιτόκιό τους είναι υπολογισμός του Logifin, όχι σειρά της ΕΚΤ.</t>
  </si>
  <si>
    <t>Επιπλέον τόκοι</t>
  </si>
  <si>
    <t>Υποθετικός υπολογισμός: τι θα απέφεραν τα ίδια υπόλοιπα, αν έμεναν σταθερά για έναν χρόνο, με το μέσο επιτόκιο της ευρωζώνης. Τα υπόλοιπα είναι σε όλα τα νομίσματα, τα επιτόκια για καταθέσεις σε ευρώ. Δεν είναι απώλεια που έχει καταγραφεί.</t>
  </si>
  <si>
    <t>Κατάσταση τιμών (φύλλο «Αρχικά στοιχεία»)</t>
  </si>
  <si>
    <t>A: κανονική τιμή. P: προσωρινή, μπορεί να αναθεωρηθεί. E: εκτίμηση. Οι τιμές της Eurostat δεν έχουν ένδειξη κατάστασης. Η ΕΚΤ και η Eurostat μπορεί να αναθεωρήσουν τα στοιχεία.</t>
  </si>
  <si>
    <t>Άδεια</t>
  </si>
  <si>
    <t>Τα γραφήματα και οι υπολογισμοί του Logifin αναδημοσιεύονται ελεύθερα (CC BY 4.0) με την αναφορά «Πηγή: Logifin (logifin.eu), με στοιχεία ΕΚΤ και Eurostat». Τα πρωτογενή στοιχεία ανήκουν στην ΕΚΤ και στη Eurostat, που επιτρέπουν τη χρήση τους με αναφορά της πηγής.</t>
  </si>
</sst>
</file>

<file path=xl/styles.xml><?xml version="1.0" encoding="utf-8"?>
<styleSheet xmlns="http://schemas.openxmlformats.org/spreadsheetml/2006/main">
  <numFmts count="5">
    <numFmt numFmtId="164" formatCode="0.00&quot;%&quot;"/>
    <numFmt numFmtId="165" formatCode="#,##0"/>
    <numFmt numFmtId="166" formatCode="0.0&quot;%&quot;"/>
    <numFmt numFmtId="167" formatCode="0.00"/>
    <numFmt numFmtId="168" formatCode="#,##0 &quot;€&quot;"/>
  </numFmts>
  <fonts count="4">
    <font>
      <sz val="11"/>
      <color theme="1"/>
      <name val="Calibri"/>
      <family val="2"/>
      <scheme val="minor"/>
    </font>
    <font>
      <b/>
      <sz val="11"/>
      <color theme="1"/>
      <name val="Calibri"/>
      <family val="2"/>
      <scheme val="minor"/>
    </font>
    <font>
      <b/>
      <sz val="11"/>
      <color rgb="FFFDFCF9"/>
      <name val="Calibri"/>
      <family val="2"/>
      <scheme val="minor"/>
    </font>
    <font>
      <u/>
      <sz val="11"/>
      <color theme="10"/>
      <name val="Calibri"/>
      <family val="2"/>
    </font>
  </fonts>
  <fills count="4">
    <fill>
      <patternFill patternType="none"/>
    </fill>
    <fill>
      <patternFill patternType="gray125"/>
    </fill>
    <fill>
      <patternFill patternType="solid">
        <fgColor rgb="FF171208"/>
        <bgColor indexed="64"/>
      </patternFill>
    </fill>
    <fill>
      <patternFill patternType="solid">
        <fgColor rgb="FFF3E3C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14">
    <xf numFmtId="0" fontId="0" fillId="0" borderId="0" xfId="0"/>
    <xf numFmtId="0" fontId="1" fillId="0" borderId="0" xfId="0" applyFont="1"/>
    <xf numFmtId="0" fontId="2" fillId="2" borderId="0" xfId="0" applyFont="1" applyFill="1" applyAlignment="1">
      <alignment vertical="top" wrapText="1"/>
    </xf>
    <xf numFmtId="164" fontId="0" fillId="0" borderId="0" xfId="0" applyNumberFormat="1"/>
    <xf numFmtId="165" fontId="0" fillId="0" borderId="0" xfId="0" applyNumberFormat="1"/>
    <xf numFmtId="166" fontId="0" fillId="0" borderId="0" xfId="0" applyNumberFormat="1"/>
    <xf numFmtId="0" fontId="1" fillId="3" borderId="0" xfId="0" applyFont="1" applyFill="1"/>
    <xf numFmtId="164" fontId="1" fillId="3" borderId="0" xfId="0" applyNumberFormat="1" applyFont="1" applyFill="1"/>
    <xf numFmtId="165" fontId="1" fillId="3" borderId="0" xfId="0" applyNumberFormat="1" applyFont="1" applyFill="1"/>
    <xf numFmtId="166" fontId="1" fillId="3" borderId="0" xfId="0" applyNumberFormat="1" applyFont="1" applyFill="1"/>
    <xf numFmtId="167" fontId="0" fillId="0" borderId="0" xfId="0" applyNumberFormat="1"/>
    <xf numFmtId="0" fontId="0" fillId="0" borderId="0" xfId="0" applyAlignment="1">
      <alignment vertical="top" wrapText="1"/>
    </xf>
    <xf numFmtId="168" fontId="0" fillId="0" borderId="0" xfId="0" applyNumberFormat="1"/>
    <xf numFmtId="0" fontId="3"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hyperlink" Target="https://data-api.ecb.europa.eu/service/data/MIR/M.GR.B.L22.F.R.A.2250.EUR.N" TargetMode="External"/><Relationship Id="rId2" Type="http://schemas.openxmlformats.org/officeDocument/2006/relationships/hyperlink" Target="https://data-api.ecb.europa.eu/service/data/MIR/M.GR.B.L21.A.R.A.2250.EUR.N" TargetMode="External"/><Relationship Id="rId3" Type="http://schemas.openxmlformats.org/officeDocument/2006/relationships/hyperlink" Target="https://data-api.ecb.europa.eu/service/data/MIR/M.GR.B.L22.A.R.A.2250.EUR.O" TargetMode="External"/><Relationship Id="rId4" Type="http://schemas.openxmlformats.org/officeDocument/2006/relationships/hyperlink" Target="https://data-api.ecb.europa.eu/service/data/BSI/M.GR.N.A.L21.A.1.U2.2250.Z01.E" TargetMode="External"/><Relationship Id="rId5" Type="http://schemas.openxmlformats.org/officeDocument/2006/relationships/hyperlink" Target="https://data-api.ecb.europa.eu/service/data/BSI/M.GR.N.A.L22.A.1.U2.2250.Z01.E" TargetMode="External"/><Relationship Id="rId6" Type="http://schemas.openxmlformats.org/officeDocument/2006/relationships/hyperlink" Target="https://data-api.ecb.europa.eu/service/data/BSI/M.GR.N.A.L23.A.1.U2.2250.Z01.E" TargetMode="External"/><Relationship Id="rId7" Type="http://schemas.openxmlformats.org/officeDocument/2006/relationships/hyperlink" Target="https://data-api.ecb.europa.eu/service/data/MIR/M.GR.B.L22.A.R.A.2250.EUR.N" TargetMode="External"/><Relationship Id="rId8" Type="http://schemas.openxmlformats.org/officeDocument/2006/relationships/hyperlink" Target="https://data-api.ecb.europa.eu/service/data/MIR/M.GR.B.L23.D.R.A.2250.EUR.N" TargetMode="External"/><Relationship Id="rId9" Type="http://schemas.openxmlformats.org/officeDocument/2006/relationships/hyperlink" Target="https://data-api.ecb.europa.eu/service/data/MIR/M.GR.B.L23.E.R.A.2250.EUR.N" TargetMode="External"/><Relationship Id="rId10" Type="http://schemas.openxmlformats.org/officeDocument/2006/relationships/hyperlink" Target="https://data-api.ecb.europa.eu/service/data/BSI/M.GR.N.A.L23.D.1.U2.2250.Z01.E" TargetMode="External"/><Relationship Id="rId11" Type="http://schemas.openxmlformats.org/officeDocument/2006/relationships/hyperlink" Target="https://data-api.ecb.europa.eu/service/data/BSI/M.GR.N.A.L23.E.1.U2.2250.Z01.E" TargetMode="External"/><Relationship Id="rId12" Type="http://schemas.openxmlformats.org/officeDocument/2006/relationships/hyperlink" Target="https://ec.europa.eu/eurostat/api/dissemination/statistics/1.0/data/prc_hicp_minr?format=JSON&amp;lang=EN&amp;coicop18=TOTAL&amp;unit=RCH_A&amp;sinceTimePeriod=2019-01" TargetMode="External"/></Relationships>
</file>

<file path=xl/worksheets/sheet1.xml><?xml version="1.0" encoding="utf-8"?>
<worksheet xmlns="http://schemas.openxmlformats.org/spreadsheetml/2006/main" xmlns:r="http://schemas.openxmlformats.org/officeDocument/2006/relationships">
  <dimension ref="A1:O26"/>
  <sheetViews>
    <sheetView tabSelected="1" workbookViewId="0">
      <pane xSplit="2" ySplit="2" topLeftCell="C3" activePane="bottomRight" state="frozen"/>
      <selection pane="topRight" activeCell="C1" sqref="C1"/>
      <selection pane="bottomLeft" activeCell="A3" sqref="A3"/>
      <selection pane="bottomRight"/>
    </sheetView>
  </sheetViews>
  <sheetFormatPr defaultRowHeight="15"/>
  <cols>
    <col min="1" max="2" width="16.7109375" customWidth="1"/>
    <col min="3" max="15" width="17.7109375" customWidth="1"/>
  </cols>
  <sheetData>
    <row r="1" spans="1:15">
      <c r="A1" s="1" t="s">
        <v>0</v>
      </c>
    </row>
    <row r="2" spans="1:15" ht="63.75" customHeight="1">
      <c r="A2" s="2" t="s">
        <v>1</v>
      </c>
      <c r="B2" s="2" t="s">
        <v>2</v>
      </c>
      <c r="C2" s="2" t="s">
        <v>3</v>
      </c>
      <c r="D2" s="2" t="s">
        <v>4</v>
      </c>
      <c r="E2" s="2" t="s">
        <v>5</v>
      </c>
      <c r="F2" s="2" t="s">
        <v>6</v>
      </c>
      <c r="G2" s="2" t="s">
        <v>7</v>
      </c>
      <c r="H2" s="2" t="s">
        <v>8</v>
      </c>
      <c r="I2" s="2" t="s">
        <v>9</v>
      </c>
      <c r="J2" s="2" t="s">
        <v>10</v>
      </c>
      <c r="K2" s="2" t="s">
        <v>11</v>
      </c>
      <c r="L2" s="2" t="s">
        <v>12</v>
      </c>
      <c r="M2" s="2" t="s">
        <v>13</v>
      </c>
      <c r="N2" s="2" t="s">
        <v>14</v>
      </c>
      <c r="O2" s="2" t="s">
        <v>15</v>
      </c>
    </row>
    <row r="3" spans="1:15">
      <c r="A3" t="s">
        <v>16</v>
      </c>
      <c r="B3" t="s">
        <v>17</v>
      </c>
      <c r="C3" s="3">
        <v>2.54</v>
      </c>
      <c r="D3" s="3">
        <v>0.14</v>
      </c>
      <c r="E3" s="3">
        <v>2.45</v>
      </c>
      <c r="F3" s="3">
        <v>1.26</v>
      </c>
      <c r="G3" s="3">
        <v>2.8</v>
      </c>
      <c r="H3" s="3">
        <f>((1+C3/100)/(1+G3/100)-1)*100</f>
        <v>-0.2529182879377423</v>
      </c>
      <c r="I3" s="3">
        <f>((1+D3/100)/(1+G3/100)-1)*100</f>
        <v>-2.5875486381322865</v>
      </c>
      <c r="J3" s="4">
        <v>111003</v>
      </c>
      <c r="K3" s="4">
        <v>95848</v>
      </c>
      <c r="L3" s="4">
        <v>468871</v>
      </c>
      <c r="M3" s="5">
        <f>J3/(J3+K3+L3)*100</f>
        <v>16.427317743095536</v>
      </c>
      <c r="N3" s="5">
        <f>L3/(J3+K3+L3)*100</f>
        <v>69.38815074838469</v>
      </c>
      <c r="O3">
        <f>RANK(C3,$C$3:$C$23,0)</f>
        <v>1</v>
      </c>
    </row>
    <row r="4" spans="1:15">
      <c r="A4" t="s">
        <v>18</v>
      </c>
      <c r="B4" t="s">
        <v>19</v>
      </c>
      <c r="C4" s="3">
        <v>2.53</v>
      </c>
      <c r="D4" s="3">
        <v>0.38</v>
      </c>
      <c r="E4" s="3">
        <v>2.16</v>
      </c>
      <c r="F4" s="3">
        <v>0.36</v>
      </c>
      <c r="G4" s="3">
        <v>2.4</v>
      </c>
      <c r="H4" s="3">
        <f>((1+C4/100)/(1+G4/100)-1)*100</f>
        <v>0.12695312500001776</v>
      </c>
      <c r="I4" s="3">
        <f>((1+D4/100)/(1+G4/100)-1)*100</f>
        <v>-1.9726562500000044</v>
      </c>
      <c r="J4" s="4">
        <v>75056</v>
      </c>
      <c r="K4" s="4">
        <v>18147</v>
      </c>
      <c r="L4" s="4">
        <v>28939</v>
      </c>
      <c r="M4" s="5">
        <f>J4/(J4+K4+L4)*100</f>
        <v>61.44978795172832</v>
      </c>
      <c r="N4" s="5">
        <f>L4/(J4+K4+L4)*100</f>
        <v>23.692914804080498</v>
      </c>
      <c r="O4">
        <f>RANK(C4,$C$3:$C$23,0)</f>
        <v>2</v>
      </c>
    </row>
    <row r="5" spans="1:15">
      <c r="A5" t="s">
        <v>20</v>
      </c>
      <c r="B5" t="s">
        <v>21</v>
      </c>
      <c r="C5" s="3">
        <v>2.52</v>
      </c>
      <c r="D5" s="3">
        <v>0.42</v>
      </c>
      <c r="E5" s="3">
        <v>2.48</v>
      </c>
      <c r="F5" s="3">
        <v>1.8</v>
      </c>
      <c r="G5" s="3">
        <v>3</v>
      </c>
      <c r="H5" s="3">
        <f>((1+C5/100)/(1+G5/100)-1)*100</f>
        <v>-0.46601941747573816</v>
      </c>
      <c r="I5" s="3">
        <f>((1+D5/100)/(1+G5/100)-1)*100</f>
        <v>-2.5048543689320413</v>
      </c>
      <c r="J5" s="4">
        <v>10208</v>
      </c>
      <c r="K5" s="4">
        <v>2179</v>
      </c>
      <c r="L5" s="4">
        <v>1170</v>
      </c>
      <c r="M5" s="5">
        <f>J5/(J5+K5+L5)*100</f>
        <v>75.29689459319908</v>
      </c>
      <c r="N5" s="5">
        <f>L5/(J5+K5+L5)*100</f>
        <v>8.630227926532418</v>
      </c>
      <c r="O5">
        <f>RANK(C5,$C$3:$C$23,0)</f>
        <v>3</v>
      </c>
    </row>
    <row r="6" spans="1:15">
      <c r="A6" t="s">
        <v>22</v>
      </c>
      <c r="B6" t="s">
        <v>23</v>
      </c>
      <c r="C6" s="3">
        <v>2.46</v>
      </c>
      <c r="D6" s="3">
        <v>0.2</v>
      </c>
      <c r="E6" s="3">
        <v>2.68</v>
      </c>
      <c r="F6" s="3">
        <v>1.37</v>
      </c>
      <c r="G6" s="3">
        <v>3.2</v>
      </c>
      <c r="H6" s="3">
        <f>((1+C6/100)/(1+G6/100)-1)*100</f>
        <v>-0.7170542635658972</v>
      </c>
      <c r="I6" s="3">
        <f>((1+D6/100)/(1+G6/100)-1)*100</f>
        <v>-2.9069767441860517</v>
      </c>
      <c r="J6" s="4">
        <v>899389</v>
      </c>
      <c r="K6" s="4">
        <v>78504</v>
      </c>
      <c r="L6" s="4">
        <v>325349</v>
      </c>
      <c r="M6" s="5">
        <f>J6/(J6+K6+L6)*100</f>
        <v>69.01166475604684</v>
      </c>
      <c r="N6" s="5">
        <f>L6/(J6+K6+L6)*100</f>
        <v>24.964588311303658</v>
      </c>
      <c r="O6">
        <f>RANK(C6,$C$3:$C$23,0)</f>
        <v>4</v>
      </c>
    </row>
    <row r="7" spans="1:15">
      <c r="A7" t="s">
        <v>24</v>
      </c>
      <c r="B7" t="s">
        <v>25</v>
      </c>
      <c r="C7" s="3">
        <v>2.43</v>
      </c>
      <c r="D7" s="3">
        <v>0.25</v>
      </c>
      <c r="E7" s="3">
        <v>2.1</v>
      </c>
      <c r="F7" s="3">
        <v>0.79</v>
      </c>
      <c r="G7" s="3">
        <v>5.6</v>
      </c>
      <c r="H7" s="3">
        <f>((1+C7/100)/(1+G7/100)-1)*100</f>
        <v>-3.0018939393939403</v>
      </c>
      <c r="I7" s="3">
        <f>((1+D7/100)/(1+G7/100)-1)*100</f>
        <v>-5.0662878787878896</v>
      </c>
      <c r="J7" s="4">
        <v>27848</v>
      </c>
      <c r="K7" s="4">
        <v>9076</v>
      </c>
      <c r="L7" s="4">
        <v>302</v>
      </c>
      <c r="M7" s="5">
        <f>J7/(J7+K7+L7)*100</f>
        <v>74.80792994143877</v>
      </c>
      <c r="N7" s="5">
        <f>L7/(J7+K7+L7)*100</f>
        <v>0.8112609466501908</v>
      </c>
      <c r="O7">
        <f>RANK(C7,$C$3:$C$23,0)</f>
        <v>5</v>
      </c>
    </row>
    <row r="8" spans="1:15">
      <c r="A8" t="s">
        <v>26</v>
      </c>
      <c r="B8" t="s">
        <v>27</v>
      </c>
      <c r="C8" s="3">
        <v>2.36</v>
      </c>
      <c r="D8" s="3">
        <v>0.05</v>
      </c>
      <c r="E8" s="3">
        <v>2.52</v>
      </c>
      <c r="F8" s="3">
        <v>1.55</v>
      </c>
      <c r="G8" s="3">
        <v>2.6</v>
      </c>
      <c r="H8" s="3">
        <f>((1+C8/100)/(1+G8/100)-1)*100</f>
        <v>-0.23391812865496409</v>
      </c>
      <c r="I8" s="3">
        <f>((1+D8/100)/(1+G8/100)-1)*100</f>
        <v>-2.4853801169590684</v>
      </c>
      <c r="J8" s="4">
        <v>592868</v>
      </c>
      <c r="K8" s="4">
        <v>408052</v>
      </c>
      <c r="L8" s="4">
        <v>966956</v>
      </c>
      <c r="M8" s="5">
        <f>J8/(J8+K8+L8)*100</f>
        <v>30.12730476920294</v>
      </c>
      <c r="N8" s="5">
        <f>L8/(J8+K8+L8)*100</f>
        <v>49.13703912238373</v>
      </c>
      <c r="O8">
        <f>RANK(C8,$C$3:$C$23,0)</f>
        <v>6</v>
      </c>
    </row>
    <row r="9" spans="1:15">
      <c r="A9" t="s">
        <v>28</v>
      </c>
      <c r="B9" t="s">
        <v>29</v>
      </c>
      <c r="C9" s="3">
        <v>2.35</v>
      </c>
      <c r="D9" s="3">
        <v>0.32</v>
      </c>
      <c r="E9" s="3">
        <v>2.31</v>
      </c>
      <c r="F9" s="3">
        <v>2.32</v>
      </c>
      <c r="G9" s="3">
        <v>1.3</v>
      </c>
      <c r="H9" s="3">
        <f>((1+C9/100)/(1+G9/100)-1)*100</f>
        <v>1.0365251727542102</v>
      </c>
      <c r="I9" s="3">
        <f>((1+D9/100)/(1+G9/100)-1)*100</f>
        <v>-0.9674234945705629</v>
      </c>
      <c r="J9" s="4">
        <v>10159</v>
      </c>
      <c r="K9" s="4">
        <v>6443</v>
      </c>
      <c r="L9" s="4">
        <v>1949</v>
      </c>
      <c r="M9" s="5">
        <f>J9/(J9+K9+L9)*100</f>
        <v>54.76254649345049</v>
      </c>
      <c r="N9" s="5">
        <f>L9/(J9+K9+L9)*100</f>
        <v>10.506172174006792</v>
      </c>
      <c r="O9">
        <f>RANK(C9,$C$3:$C$23,0)</f>
        <v>7</v>
      </c>
    </row>
    <row r="10" spans="1:15">
      <c r="A10" t="s">
        <v>30</v>
      </c>
      <c r="B10" t="s">
        <v>31</v>
      </c>
      <c r="C10" s="3">
        <v>2.28</v>
      </c>
      <c r="D10" s="3">
        <v>0.51</v>
      </c>
      <c r="E10" s="3">
        <v>1.76</v>
      </c>
      <c r="F10" s="3">
        <v>0.73</v>
      </c>
      <c r="G10" s="3">
        <v>2.9</v>
      </c>
      <c r="H10" s="3">
        <f>((1+C10/100)/(1+G10/100)-1)*100</f>
        <v>-0.6025267249757049</v>
      </c>
      <c r="I10" s="3">
        <f>((1+D10/100)/(1+G10/100)-1)*100</f>
        <v>-2.3226433430514892</v>
      </c>
      <c r="J10" s="4">
        <v>1943810</v>
      </c>
      <c r="K10" s="4">
        <v>710221</v>
      </c>
      <c r="L10" s="4">
        <v>375799</v>
      </c>
      <c r="M10" s="5">
        <f>J10/(J10+K10+L10)*100</f>
        <v>64.1557447117495</v>
      </c>
      <c r="N10" s="5">
        <f>L10/(J10+K10+L10)*100</f>
        <v>12.403303155622593</v>
      </c>
      <c r="O10">
        <f>RANK(C10,$C$3:$C$23,0)</f>
        <v>8</v>
      </c>
    </row>
    <row r="11" spans="1:15">
      <c r="A11" t="s">
        <v>32</v>
      </c>
      <c r="B11" t="s">
        <v>33</v>
      </c>
      <c r="C11" s="3">
        <v>2.24</v>
      </c>
      <c r="D11" s="3">
        <v>0.07000000000000001</v>
      </c>
      <c r="E11" s="3">
        <v>2.07</v>
      </c>
      <c r="F11" s="3">
        <v>1.74</v>
      </c>
      <c r="G11" s="3">
        <v>2</v>
      </c>
      <c r="H11" s="3">
        <f>((1+C11/100)/(1+G11/100)-1)*100</f>
        <v>0.23529411764704466</v>
      </c>
      <c r="I11" s="3">
        <f>((1+D11/100)/(1+G11/100)-1)*100</f>
        <v>-1.892156862745109</v>
      </c>
      <c r="J11" s="4">
        <v>18174.5052</v>
      </c>
      <c r="K11" s="4">
        <v>4403.1497</v>
      </c>
      <c r="L11" s="4">
        <v>9.615699999999999</v>
      </c>
      <c r="M11" s="5">
        <f>J11/(J11+K11+L11)*100</f>
        <v>80.46348548195105</v>
      </c>
      <c r="N11" s="5">
        <f>L11/(J11+K11+L11)*100</f>
        <v>0.042571323336428255</v>
      </c>
      <c r="O11">
        <f>RANK(C11,$C$3:$C$23,0)</f>
        <v>9</v>
      </c>
    </row>
    <row r="12" spans="1:15">
      <c r="A12" t="s">
        <v>34</v>
      </c>
      <c r="B12" t="s">
        <v>35</v>
      </c>
      <c r="C12" s="3">
        <v>2.18</v>
      </c>
      <c r="D12" s="3">
        <v>0.07000000000000001</v>
      </c>
      <c r="E12" s="3">
        <v>1.87</v>
      </c>
      <c r="F12" s="3">
        <v>1.25</v>
      </c>
      <c r="G12" s="3">
        <v>3.1</v>
      </c>
      <c r="H12" s="3">
        <f>((1+C12/100)/(1+G12/100)-1)*100</f>
        <v>-0.8923375363724451</v>
      </c>
      <c r="I12" s="3">
        <f>((1+D12/100)/(1+G12/100)-1)*100</f>
        <v>-2.9388942774005833</v>
      </c>
      <c r="J12" s="4">
        <v>39581.01693909999</v>
      </c>
      <c r="K12" s="4">
        <v>13919.91192919</v>
      </c>
      <c r="L12" s="4">
        <v>522.2455929400001</v>
      </c>
      <c r="M12" s="5">
        <f>J12/(J12+K12+L12)*100</f>
        <v>73.2667366067233</v>
      </c>
      <c r="N12" s="5">
        <f>L12/(J12+K12+L12)*100</f>
        <v>0.9667065998033719</v>
      </c>
      <c r="O12">
        <f>RANK(C12,$C$3:$C$23,0)</f>
        <v>10</v>
      </c>
    </row>
    <row r="13" spans="1:15">
      <c r="A13" t="s">
        <v>36</v>
      </c>
      <c r="B13" t="s">
        <v>37</v>
      </c>
      <c r="C13" s="3">
        <v>2.15</v>
      </c>
      <c r="D13" s="3">
        <v>0.45</v>
      </c>
      <c r="E13" s="3">
        <v>1.52</v>
      </c>
      <c r="F13" s="3">
        <v>1.94</v>
      </c>
      <c r="G13" s="3">
        <v>2.9</v>
      </c>
      <c r="H13" s="3">
        <f>((1+C13/100)/(1+G13/100)-1)*100</f>
        <v>-0.7288629737609131</v>
      </c>
      <c r="I13" s="3">
        <f>((1+D13/100)/(1+G13/100)-1)*100</f>
        <v>-2.3809523809523725</v>
      </c>
      <c r="J13" s="4">
        <v>206083</v>
      </c>
      <c r="K13" s="4">
        <v>126344</v>
      </c>
      <c r="L13" s="4">
        <v>130</v>
      </c>
      <c r="M13" s="5">
        <f>J13/(J13+K13+L13)*100</f>
        <v>61.96922632811819</v>
      </c>
      <c r="N13" s="5">
        <f>L13/(J13+K13+L13)*100</f>
        <v>0.03909104303923838</v>
      </c>
      <c r="O13">
        <f>RANK(C13,$C$3:$C$23,0)</f>
        <v>11</v>
      </c>
    </row>
    <row r="14" spans="1:15">
      <c r="A14" t="s">
        <v>38</v>
      </c>
      <c r="B14" t="s">
        <v>39</v>
      </c>
      <c r="C14" s="3">
        <v>2.14</v>
      </c>
      <c r="D14" s="3">
        <v>0.06</v>
      </c>
      <c r="E14" s="3">
        <v>2.24</v>
      </c>
      <c r="F14" s="3">
        <v>0.72</v>
      </c>
      <c r="G14" s="3">
        <v>4.2</v>
      </c>
      <c r="H14" s="3">
        <f>((1+C14/100)/(1+G14/100)-1)*100</f>
        <v>-1.9769673704414514</v>
      </c>
      <c r="I14" s="3">
        <f>((1+D14/100)/(1+G14/100)-1)*100</f>
        <v>-3.9731285988483744</v>
      </c>
      <c r="J14" s="4">
        <v>108160</v>
      </c>
      <c r="K14" s="4">
        <v>44516</v>
      </c>
      <c r="L14" s="4">
        <v>312678</v>
      </c>
      <c r="M14" s="5">
        <f>J14/(J14+K14+L14)*100</f>
        <v>23.242520747645877</v>
      </c>
      <c r="N14" s="5">
        <f>L14/(J14+K14+L14)*100</f>
        <v>67.19142846091363</v>
      </c>
      <c r="O14">
        <f>RANK(C14,$C$3:$C$23,0)</f>
        <v>12</v>
      </c>
    </row>
    <row r="15" spans="1:15">
      <c r="A15" t="s">
        <v>40</v>
      </c>
      <c r="B15" t="s">
        <v>41</v>
      </c>
      <c r="C15" s="3">
        <v>2.01</v>
      </c>
      <c r="D15" s="3">
        <v>0.16</v>
      </c>
      <c r="E15" s="3">
        <v>1.63</v>
      </c>
      <c r="G15" s="3">
        <v>4.6</v>
      </c>
      <c r="H15" s="3">
        <f>((1+C15/100)/(1+G15/100)-1)*100</f>
        <v>-2.4760994263862357</v>
      </c>
      <c r="I15" s="3">
        <f>((1+D15/100)/(1+G15/100)-1)*100</f>
        <v>-4.244741873804969</v>
      </c>
      <c r="J15" s="4">
        <v>944583</v>
      </c>
      <c r="K15" s="4">
        <v>168340</v>
      </c>
      <c r="L15" s="4">
        <v>0</v>
      </c>
      <c r="M15" s="5">
        <f>J15/(J15+K15+L15)*100</f>
        <v>84.8740658608008</v>
      </c>
      <c r="N15" s="5">
        <f>L15/(J15+K15+L15)*100</f>
        <v>0.0</v>
      </c>
      <c r="O15">
        <f>RANK(C15,$C$3:$C$23,0)</f>
        <v>13</v>
      </c>
    </row>
    <row r="16" spans="1:15">
      <c r="A16" t="s">
        <v>42</v>
      </c>
      <c r="B16" t="s">
        <v>43</v>
      </c>
      <c r="C16" s="3">
        <v>2</v>
      </c>
      <c r="D16" s="3">
        <v>0.6</v>
      </c>
      <c r="E16" s="3">
        <v>1.94</v>
      </c>
      <c r="F16" s="3">
        <v>2.02</v>
      </c>
      <c r="G16" s="3">
        <v>4</v>
      </c>
      <c r="H16" s="3">
        <f>((1+C16/100)/(1+G16/100)-1)*100</f>
        <v>-1.9230769230769273</v>
      </c>
      <c r="I16" s="3">
        <f>((1+D16/100)/(1+G16/100)-1)*100</f>
        <v>-3.2692307692307687</v>
      </c>
      <c r="J16" s="4">
        <v>54065</v>
      </c>
      <c r="K16" s="4">
        <v>27110</v>
      </c>
      <c r="L16" s="4">
        <v>1672</v>
      </c>
      <c r="M16" s="5">
        <f>J16/(J16+K16+L16)*100</f>
        <v>65.25885065240745</v>
      </c>
      <c r="N16" s="5">
        <f>L16/(J16+K16+L16)*100</f>
        <v>2.0181780873175854</v>
      </c>
      <c r="O16">
        <f>RANK(C16,$C$3:$C$23,0)</f>
        <v>14</v>
      </c>
    </row>
    <row r="17" spans="1:15">
      <c r="A17" t="s">
        <v>44</v>
      </c>
      <c r="B17" t="s">
        <v>45</v>
      </c>
      <c r="C17" s="3">
        <v>1.81</v>
      </c>
      <c r="D17" s="3">
        <v>0.22</v>
      </c>
      <c r="E17" s="3">
        <v>2.19</v>
      </c>
      <c r="F17" s="3">
        <v>0.9</v>
      </c>
      <c r="G17" s="3">
        <v>3.4</v>
      </c>
      <c r="H17" s="3">
        <f>((1+C17/100)/(1+G17/100)-1)*100</f>
        <v>-1.5377176015473948</v>
      </c>
      <c r="I17" s="3">
        <f>((1+D17/100)/(1+G17/100)-1)*100</f>
        <v>-3.0754352030947785</v>
      </c>
      <c r="J17" s="4">
        <v>153400</v>
      </c>
      <c r="K17" s="4">
        <v>19568</v>
      </c>
      <c r="L17" s="4">
        <v>7760</v>
      </c>
      <c r="M17" s="5">
        <f>J17/(J17+K17+L17)*100</f>
        <v>84.87893408879643</v>
      </c>
      <c r="N17" s="5">
        <f>L17/(J17+K17+L17)*100</f>
        <v>4.293745296799611</v>
      </c>
      <c r="O17">
        <f>RANK(C17,$C$3:$C$23,0)</f>
        <v>15</v>
      </c>
    </row>
    <row r="18" spans="1:15">
      <c r="A18" t="s">
        <v>46</v>
      </c>
      <c r="B18" t="s">
        <v>47</v>
      </c>
      <c r="C18" s="3">
        <v>1.62</v>
      </c>
      <c r="D18" s="3">
        <v>0.04</v>
      </c>
      <c r="E18" s="3">
        <v>1.11</v>
      </c>
      <c r="G18" s="3">
        <v>3.6</v>
      </c>
      <c r="H18" s="3">
        <f>((1+C18/100)/(1+G18/100)-1)*100</f>
        <v>-1.9111969111969107</v>
      </c>
      <c r="I18" s="3">
        <f>((1+D18/100)/(1+G18/100)-1)*100</f>
        <v>-3.436293436293447</v>
      </c>
      <c r="J18" s="4">
        <v>90709.35999999999</v>
      </c>
      <c r="K18" s="4">
        <v>115381.42</v>
      </c>
      <c r="L18" s="4">
        <v>3176.38</v>
      </c>
      <c r="M18" s="5">
        <f>J18/(J18+K18+L18)*100</f>
        <v>43.346199183856655</v>
      </c>
      <c r="N18" s="5">
        <f>L18/(J18+K18+L18)*100</f>
        <v>1.5178587982940088</v>
      </c>
      <c r="O18">
        <f>RANK(C18,$C$3:$C$23,0)</f>
        <v>16</v>
      </c>
    </row>
    <row r="19" spans="1:15">
      <c r="A19" t="s">
        <v>48</v>
      </c>
      <c r="B19" t="s">
        <v>49</v>
      </c>
      <c r="C19" s="3">
        <v>1.4</v>
      </c>
      <c r="D19" s="3">
        <v>0.01</v>
      </c>
      <c r="E19" s="3">
        <v>0.58</v>
      </c>
      <c r="F19" s="3">
        <v>0.41</v>
      </c>
      <c r="G19" s="3">
        <v>5</v>
      </c>
      <c r="H19" s="3">
        <f>((1+C19/100)/(1+G19/100)-1)*100</f>
        <v>-3.4285714285714364</v>
      </c>
      <c r="I19" s="3">
        <f>((1+D19/100)/(1+G19/100)-1)*100</f>
        <v>-4.752380952380952</v>
      </c>
      <c r="J19" s="4">
        <v>42049.93</v>
      </c>
      <c r="K19" s="4">
        <v>15262.47</v>
      </c>
      <c r="L19" s="4">
        <v>374.5</v>
      </c>
      <c r="M19" s="5">
        <f>J19/(J19+K19+L19)*100</f>
        <v>72.89337787261925</v>
      </c>
      <c r="N19" s="5">
        <f>L19/(J19+K19+L19)*100</f>
        <v>0.6491941844682241</v>
      </c>
      <c r="O19">
        <f>RANK(C19,$C$3:$C$23,0)</f>
        <v>17</v>
      </c>
    </row>
    <row r="20" spans="1:15">
      <c r="A20" t="s">
        <v>50</v>
      </c>
      <c r="B20" t="s">
        <v>51</v>
      </c>
      <c r="C20" s="3">
        <v>1.35</v>
      </c>
      <c r="D20" s="3">
        <v>0</v>
      </c>
      <c r="E20" s="3">
        <v>0.86</v>
      </c>
      <c r="F20" s="3">
        <v>0.03</v>
      </c>
      <c r="G20" s="3">
        <v>5.2</v>
      </c>
      <c r="H20" s="3">
        <f>((1+C20/100)/(1+G20/100)-1)*100</f>
        <v>-3.6596958174904937</v>
      </c>
      <c r="I20" s="3">
        <f>((1+D20/100)/(1+G20/100)-1)*100</f>
        <v>-4.94296577946769</v>
      </c>
      <c r="J20" s="4">
        <v>19176</v>
      </c>
      <c r="K20" s="4">
        <v>11148</v>
      </c>
      <c r="L20" s="4">
        <v>1515</v>
      </c>
      <c r="M20" s="5">
        <f>J20/(J20+K20+L20)*100</f>
        <v>60.2280222368793</v>
      </c>
      <c r="N20" s="5">
        <f>L20/(J20+K20+L20)*100</f>
        <v>4.758315273720908</v>
      </c>
      <c r="O20">
        <f>RANK(C20,$C$3:$C$23,0)</f>
        <v>18</v>
      </c>
    </row>
    <row r="21" spans="1:15">
      <c r="A21" t="s">
        <v>52</v>
      </c>
      <c r="B21" t="s">
        <v>53</v>
      </c>
      <c r="C21" s="3">
        <v>1.29</v>
      </c>
      <c r="D21" s="3">
        <v>0.02</v>
      </c>
      <c r="E21" s="3">
        <v>1.29</v>
      </c>
      <c r="F21" s="3">
        <v>2.04</v>
      </c>
      <c r="G21" s="3">
        <v>3.7</v>
      </c>
      <c r="H21" s="3">
        <f>((1+C21/100)/(1+G21/100)-1)*100</f>
        <v>-2.3240115718418553</v>
      </c>
      <c r="I21" s="3">
        <f>((1+D21/100)/(1+G21/100)-1)*100</f>
        <v>-3.5486981677916973</v>
      </c>
      <c r="J21" s="4">
        <v>34721</v>
      </c>
      <c r="K21" s="4">
        <v>10074</v>
      </c>
      <c r="L21" s="4">
        <v>0</v>
      </c>
      <c r="M21" s="5">
        <f>J21/(J21+K21+L21)*100</f>
        <v>77.51088291103918</v>
      </c>
      <c r="N21" s="5">
        <f>L21/(J21+K21+L21)*100</f>
        <v>0.0</v>
      </c>
      <c r="O21">
        <f>RANK(C21,$C$3:$C$23,0)</f>
        <v>19</v>
      </c>
    </row>
    <row r="22" spans="1:15">
      <c r="A22" s="6" t="s">
        <v>54</v>
      </c>
      <c r="B22" s="6" t="s">
        <v>55</v>
      </c>
      <c r="C22" s="7">
        <v>1.17</v>
      </c>
      <c r="D22" s="7">
        <v>0.03</v>
      </c>
      <c r="E22" s="7">
        <v>1.19</v>
      </c>
      <c r="G22" s="7">
        <v>3.7</v>
      </c>
      <c r="H22" s="7">
        <f>((1+C22/100)/(1+G22/100)-1)*100</f>
        <v>-2.439729990356787</v>
      </c>
      <c r="I22" s="7">
        <f>((1+D22/100)/(1+G22/100)-1)*100</f>
        <v>-3.539054966248789</v>
      </c>
      <c r="J22" s="8">
        <v>123435</v>
      </c>
      <c r="K22" s="8">
        <v>33100</v>
      </c>
      <c r="L22" s="8">
        <v>1559</v>
      </c>
      <c r="M22" s="9">
        <f>J22/(J22+K22+L22)*100</f>
        <v>78.07696686781283</v>
      </c>
      <c r="N22" s="9">
        <f>L22/(J22+K22+L22)*100</f>
        <v>0.9861221804749073</v>
      </c>
      <c r="O22" s="6">
        <f>RANK(C22,$C$3:$C$23,0)</f>
        <v>20</v>
      </c>
    </row>
    <row r="23" spans="1:15">
      <c r="A23" t="s">
        <v>56</v>
      </c>
      <c r="B23" t="s">
        <v>57</v>
      </c>
      <c r="C23" s="3">
        <v>0.75</v>
      </c>
      <c r="D23" s="3">
        <v>0.1</v>
      </c>
      <c r="E23" s="3">
        <v>1.47</v>
      </c>
      <c r="F23" s="3">
        <v>1.4</v>
      </c>
      <c r="G23" s="3">
        <v>3.4</v>
      </c>
      <c r="H23" s="3">
        <f>((1+C23/100)/(1+G23/100)-1)*100</f>
        <v>-2.562862669245647</v>
      </c>
      <c r="I23" s="3">
        <f>((1+D23/100)/(1+G23/100)-1)*100</f>
        <v>-3.191489361702138</v>
      </c>
      <c r="J23" s="4">
        <v>26777.693</v>
      </c>
      <c r="K23" s="4">
        <v>3982.903</v>
      </c>
      <c r="L23" s="4">
        <v>0</v>
      </c>
      <c r="M23" s="5">
        <f>J23/(J23+K23+L23)*100</f>
        <v>87.05193163357433</v>
      </c>
      <c r="N23" s="5">
        <f>L23/(J23+K23+L23)*100</f>
        <v>0.0</v>
      </c>
      <c r="O23">
        <f>RANK(C23,$C$3:$C$23,0)</f>
        <v>21</v>
      </c>
    </row>
    <row r="25" spans="1:15">
      <c r="A25" s="6" t="s">
        <v>58</v>
      </c>
      <c r="B25" s="6" t="s">
        <v>59</v>
      </c>
      <c r="C25" s="7">
        <v>2.13</v>
      </c>
      <c r="D25" s="7">
        <v>0.29</v>
      </c>
      <c r="E25" s="7">
        <v>1.93</v>
      </c>
      <c r="F25" s="7">
        <v>1.25</v>
      </c>
      <c r="G25" s="7">
        <v>3.2</v>
      </c>
      <c r="H25" s="7">
        <f>((1+C25/100)/(1+G25/100)-1)*100</f>
        <v>-1.0368217054263495</v>
      </c>
      <c r="I25" s="7">
        <f>((1+D25/100)/(1+G25/100)-1)*100</f>
        <v>-2.819767441860477</v>
      </c>
      <c r="J25" s="8">
        <v>5531256.505139099</v>
      </c>
      <c r="K25" s="8">
        <v>1921619.85462919</v>
      </c>
      <c r="L25" s="8">
        <v>2498731.74129294</v>
      </c>
      <c r="M25" s="9">
        <f>J25/(J25+K25+L25)*100</f>
        <v>55.58153465216594</v>
      </c>
      <c r="N25" s="9">
        <f>L25/(J25+K25+L25)*100</f>
        <v>25.108823779208883</v>
      </c>
    </row>
    <row r="26" spans="1:15">
      <c r="A26" t="s">
        <v>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9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9" width="17.7109375" customWidth="1"/>
  </cols>
  <sheetData>
    <row r="1" spans="1:9" ht="63.75" customHeight="1">
      <c r="A1" s="2" t="s">
        <v>61</v>
      </c>
      <c r="B1" s="2" t="s">
        <v>156</v>
      </c>
      <c r="C1" s="2" t="s">
        <v>157</v>
      </c>
      <c r="D1" s="2" t="s">
        <v>158</v>
      </c>
      <c r="E1" s="2" t="s">
        <v>159</v>
      </c>
      <c r="F1" s="2" t="s">
        <v>160</v>
      </c>
      <c r="G1" s="2" t="s">
        <v>161</v>
      </c>
      <c r="H1" s="2" t="s">
        <v>162</v>
      </c>
      <c r="I1" s="2" t="s">
        <v>163</v>
      </c>
    </row>
    <row r="2" spans="1:9">
      <c r="A2" t="s">
        <v>64</v>
      </c>
      <c r="B2" s="3">
        <v>0.61</v>
      </c>
      <c r="C2" s="3">
        <v>0.34</v>
      </c>
      <c r="D2" s="10">
        <f>C2-B2</f>
        <v>-0.26999999999999996</v>
      </c>
      <c r="E2" s="3">
        <v>0.09</v>
      </c>
      <c r="F2" s="3">
        <v>0.03</v>
      </c>
      <c r="G2" s="3">
        <v>0.5</v>
      </c>
      <c r="H2" s="3">
        <v>1.4</v>
      </c>
      <c r="I2">
        <f>'Κατάταξη ανά μήνα'!W2</f>
        <v>7</v>
      </c>
    </row>
    <row r="3" spans="1:9">
      <c r="A3" t="s">
        <v>65</v>
      </c>
      <c r="B3" s="3">
        <v>0.58</v>
      </c>
      <c r="C3" s="3">
        <v>0.32</v>
      </c>
      <c r="D3" s="10">
        <f>C3-B3</f>
        <v>-0.25999999999999995</v>
      </c>
      <c r="E3" s="3">
        <v>0.09</v>
      </c>
      <c r="F3" s="3">
        <v>0.03</v>
      </c>
      <c r="G3" s="3">
        <v>0.8</v>
      </c>
      <c r="H3" s="3">
        <v>1.5</v>
      </c>
      <c r="I3">
        <f>'Κατάταξη ανά μήνα'!W3</f>
        <v>5</v>
      </c>
    </row>
    <row r="4" spans="1:9">
      <c r="A4" t="s">
        <v>66</v>
      </c>
      <c r="B4" s="3">
        <v>0.58</v>
      </c>
      <c r="C4" s="3">
        <v>0.29</v>
      </c>
      <c r="D4" s="10">
        <f>C4-B4</f>
        <v>-0.29</v>
      </c>
      <c r="E4" s="3">
        <v>0.09</v>
      </c>
      <c r="F4" s="3">
        <v>0.03</v>
      </c>
      <c r="G4" s="3">
        <v>1.1</v>
      </c>
      <c r="H4" s="3">
        <v>1.4</v>
      </c>
      <c r="I4">
        <f>'Κατάταξη ανά μήνα'!W4</f>
        <v>5</v>
      </c>
    </row>
    <row r="5" spans="1:9">
      <c r="A5" t="s">
        <v>67</v>
      </c>
      <c r="B5" s="3">
        <v>0.6</v>
      </c>
      <c r="C5" s="3">
        <v>0.32</v>
      </c>
      <c r="D5" s="10">
        <f>C5-B5</f>
        <v>-0.27999999999999997</v>
      </c>
      <c r="E5" s="3">
        <v>0.09</v>
      </c>
      <c r="F5" s="3">
        <v>0.03</v>
      </c>
      <c r="G5" s="3">
        <v>1.1</v>
      </c>
      <c r="H5" s="3">
        <v>1.7</v>
      </c>
      <c r="I5">
        <f>'Κατάταξη ανά μήνα'!W5</f>
        <v>6</v>
      </c>
    </row>
    <row r="6" spans="1:9">
      <c r="A6" t="s">
        <v>68</v>
      </c>
      <c r="B6" s="3">
        <v>0.55</v>
      </c>
      <c r="C6" s="3">
        <v>0.29</v>
      </c>
      <c r="D6" s="10">
        <f>C6-B6</f>
        <v>-0.26000000000000006</v>
      </c>
      <c r="E6" s="3">
        <v>0.09</v>
      </c>
      <c r="F6" s="3">
        <v>0.03</v>
      </c>
      <c r="G6" s="3">
        <v>0.6</v>
      </c>
      <c r="H6" s="3">
        <v>1.2</v>
      </c>
      <c r="I6">
        <f>'Κατάταξη ανά μήνα'!W6</f>
        <v>8</v>
      </c>
    </row>
    <row r="7" spans="1:9">
      <c r="A7" t="s">
        <v>69</v>
      </c>
      <c r="B7" s="3">
        <v>0.5600000000000001</v>
      </c>
      <c r="C7" s="3">
        <v>0.3</v>
      </c>
      <c r="D7" s="10">
        <f>C7-B7</f>
        <v>-0.26000000000000006</v>
      </c>
      <c r="E7" s="3">
        <v>0.09</v>
      </c>
      <c r="F7" s="3">
        <v>0.03</v>
      </c>
      <c r="G7" s="3">
        <v>0.2</v>
      </c>
      <c r="H7" s="3">
        <v>1.3</v>
      </c>
      <c r="I7">
        <f>'Κατάταξη ανά μήνα'!W7</f>
        <v>8</v>
      </c>
    </row>
    <row r="8" spans="1:9">
      <c r="A8" t="s">
        <v>70</v>
      </c>
      <c r="B8" s="3">
        <v>0.57</v>
      </c>
      <c r="C8" s="3">
        <v>0.3</v>
      </c>
      <c r="D8" s="10">
        <f>C8-B8</f>
        <v>-0.26999999999999996</v>
      </c>
      <c r="E8" s="3">
        <v>0.09</v>
      </c>
      <c r="F8" s="3">
        <v>0.03</v>
      </c>
      <c r="G8" s="3">
        <v>0.4</v>
      </c>
      <c r="H8" s="3">
        <v>1</v>
      </c>
      <c r="I8">
        <f>'Κατάταξη ανά μήνα'!W8</f>
        <v>7</v>
      </c>
    </row>
    <row r="9" spans="1:9">
      <c r="A9" t="s">
        <v>71</v>
      </c>
      <c r="B9" s="3">
        <v>0.54</v>
      </c>
      <c r="C9" s="3">
        <v>0.28</v>
      </c>
      <c r="D9" s="10">
        <f>C9-B9</f>
        <v>-0.26</v>
      </c>
      <c r="E9" s="3">
        <v>0.09</v>
      </c>
      <c r="F9" s="3">
        <v>0.03</v>
      </c>
      <c r="G9" s="3">
        <v>0.1</v>
      </c>
      <c r="H9" s="3">
        <v>1</v>
      </c>
      <c r="I9">
        <f>'Κατάταξη ανά μήνα'!W9</f>
        <v>7</v>
      </c>
    </row>
    <row r="10" spans="1:9">
      <c r="A10" t="s">
        <v>72</v>
      </c>
      <c r="B10" s="3">
        <v>0.45</v>
      </c>
      <c r="C10" s="3">
        <v>0.26</v>
      </c>
      <c r="D10" s="10">
        <f>C10-B10</f>
        <v>-0.19</v>
      </c>
      <c r="E10" s="3">
        <v>0.09</v>
      </c>
      <c r="F10" s="3">
        <v>0.03</v>
      </c>
      <c r="G10" s="3">
        <v>0.2</v>
      </c>
      <c r="H10" s="3">
        <v>0.8</v>
      </c>
      <c r="I10">
        <f>'Κατάταξη ανά μήνα'!W10</f>
        <v>8</v>
      </c>
    </row>
    <row r="11" spans="1:9">
      <c r="A11" t="s">
        <v>73</v>
      </c>
      <c r="B11" s="3">
        <v>0.39</v>
      </c>
      <c r="C11" s="3">
        <v>0.23</v>
      </c>
      <c r="D11" s="10">
        <f>C11-B11</f>
        <v>-0.16</v>
      </c>
      <c r="E11" s="3">
        <v>0.09</v>
      </c>
      <c r="F11" s="3">
        <v>0.03</v>
      </c>
      <c r="G11" s="3">
        <v>-0.3</v>
      </c>
      <c r="H11" s="3">
        <v>0.7</v>
      </c>
      <c r="I11">
        <f>'Κατάταξη ανά μήνα'!W11</f>
        <v>8</v>
      </c>
    </row>
    <row r="12" spans="1:9">
      <c r="A12" t="s">
        <v>74</v>
      </c>
      <c r="B12" s="3">
        <v>0.36</v>
      </c>
      <c r="C12" s="3">
        <v>0.22</v>
      </c>
      <c r="D12" s="10">
        <f>C12-B12</f>
        <v>-0.13999999999999999</v>
      </c>
      <c r="E12" s="3">
        <v>0.09</v>
      </c>
      <c r="F12" s="3">
        <v>0.03</v>
      </c>
      <c r="G12" s="3">
        <v>0.5</v>
      </c>
      <c r="H12" s="3">
        <v>1</v>
      </c>
      <c r="I12">
        <f>'Κατάταξη ανά μήνα'!W12</f>
        <v>8</v>
      </c>
    </row>
    <row r="13" spans="1:9">
      <c r="A13" t="s">
        <v>75</v>
      </c>
      <c r="B13" s="3">
        <v>0.35</v>
      </c>
      <c r="C13" s="3">
        <v>0.21</v>
      </c>
      <c r="D13" s="10">
        <f>C13-B13</f>
        <v>-0.13999999999999999</v>
      </c>
      <c r="E13" s="3">
        <v>0.08</v>
      </c>
      <c r="F13" s="3">
        <v>0.03</v>
      </c>
      <c r="G13" s="3">
        <v>1.1</v>
      </c>
      <c r="H13" s="3">
        <v>1.3</v>
      </c>
      <c r="I13">
        <f>'Κατάταξη ανά μήνα'!W13</f>
        <v>8</v>
      </c>
    </row>
    <row r="14" spans="1:9">
      <c r="A14" t="s">
        <v>76</v>
      </c>
      <c r="B14" s="3">
        <v>0.33</v>
      </c>
      <c r="C14" s="3">
        <v>0.27</v>
      </c>
      <c r="D14" s="10">
        <f>C14-B14</f>
        <v>-0.06</v>
      </c>
      <c r="E14" s="3">
        <v>0.07000000000000001</v>
      </c>
      <c r="F14" s="3">
        <v>0.02</v>
      </c>
      <c r="G14" s="3">
        <v>1.1</v>
      </c>
      <c r="H14" s="3">
        <v>1.4</v>
      </c>
      <c r="I14">
        <f>'Κατάταξη ανά μήνα'!W14</f>
        <v>7</v>
      </c>
    </row>
    <row r="15" spans="1:9">
      <c r="A15" t="s">
        <v>77</v>
      </c>
      <c r="B15" s="3">
        <v>0.31</v>
      </c>
      <c r="C15" s="3">
        <v>0.34</v>
      </c>
      <c r="D15" s="10">
        <f>C15-B15</f>
        <v>0.030000000000000027</v>
      </c>
      <c r="E15" s="3">
        <v>0.04</v>
      </c>
      <c r="F15" s="3">
        <v>0.02</v>
      </c>
      <c r="G15" s="3">
        <v>0.4</v>
      </c>
      <c r="H15" s="3">
        <v>1.2</v>
      </c>
      <c r="I15">
        <f>'Κατάταξη ανά μήνα'!W15</f>
        <v>7</v>
      </c>
    </row>
    <row r="16" spans="1:9">
      <c r="A16" t="s">
        <v>78</v>
      </c>
      <c r="B16" s="3">
        <v>0.29</v>
      </c>
      <c r="C16" s="3">
        <v>0.32</v>
      </c>
      <c r="D16" s="10">
        <f>C16-B16</f>
        <v>0.030000000000000027</v>
      </c>
      <c r="E16" s="3">
        <v>0.04</v>
      </c>
      <c r="F16" s="3">
        <v>0.02</v>
      </c>
      <c r="G16" s="3">
        <v>0.2</v>
      </c>
      <c r="H16" s="3">
        <v>0.7</v>
      </c>
      <c r="I16">
        <f>'Κατάταξη ανά μήνα'!W16</f>
        <v>8</v>
      </c>
    </row>
    <row r="17" spans="1:9">
      <c r="A17" t="s">
        <v>79</v>
      </c>
      <c r="B17" s="3">
        <v>0.28</v>
      </c>
      <c r="C17" s="3">
        <v>0.22</v>
      </c>
      <c r="D17" s="10">
        <f>C17-B17</f>
        <v>-0.060000000000000026</v>
      </c>
      <c r="E17" s="3">
        <v>0.04</v>
      </c>
      <c r="F17" s="3">
        <v>0.02</v>
      </c>
      <c r="G17" s="3">
        <v>-0.9</v>
      </c>
      <c r="H17" s="3">
        <v>0.3</v>
      </c>
      <c r="I17">
        <f>'Κατάταξη ανά μήνα'!W17</f>
        <v>8</v>
      </c>
    </row>
    <row r="18" spans="1:9">
      <c r="A18" t="s">
        <v>80</v>
      </c>
      <c r="B18" s="3">
        <v>0.28</v>
      </c>
      <c r="C18" s="3">
        <v>0.21</v>
      </c>
      <c r="D18" s="10">
        <f>C18-B18</f>
        <v>-0.07000000000000003</v>
      </c>
      <c r="E18" s="3">
        <v>0.05</v>
      </c>
      <c r="F18" s="3">
        <v>0.02</v>
      </c>
      <c r="G18" s="3">
        <v>-0.7</v>
      </c>
      <c r="H18" s="3">
        <v>0.1</v>
      </c>
      <c r="I18">
        <f>'Κατάταξη ανά μήνα'!W18</f>
        <v>8</v>
      </c>
    </row>
    <row r="19" spans="1:9">
      <c r="A19" t="s">
        <v>81</v>
      </c>
      <c r="B19" s="3">
        <v>0.26</v>
      </c>
      <c r="C19" s="3">
        <v>0.21</v>
      </c>
      <c r="D19" s="10">
        <f>C19-B19</f>
        <v>-0.05000000000000002</v>
      </c>
      <c r="E19" s="3">
        <v>0.05</v>
      </c>
      <c r="F19" s="3">
        <v>0.02</v>
      </c>
      <c r="G19" s="3">
        <v>-1.9</v>
      </c>
      <c r="H19" s="3">
        <v>0.3</v>
      </c>
      <c r="I19">
        <f>'Κατάταξη ανά μήνα'!W19</f>
        <v>8</v>
      </c>
    </row>
    <row r="20" spans="1:9">
      <c r="A20" t="s">
        <v>82</v>
      </c>
      <c r="B20" s="3">
        <v>0.25</v>
      </c>
      <c r="C20" s="3">
        <v>0.2</v>
      </c>
      <c r="D20" s="10">
        <f>C20-B20</f>
        <v>-0.04999999999999999</v>
      </c>
      <c r="E20" s="3">
        <v>0.05</v>
      </c>
      <c r="F20" s="3">
        <v>0.02</v>
      </c>
      <c r="G20" s="3">
        <v>-2.1</v>
      </c>
      <c r="H20" s="3">
        <v>0.4</v>
      </c>
      <c r="I20">
        <f>'Κατάταξη ανά μήνα'!W20</f>
        <v>8</v>
      </c>
    </row>
    <row r="21" spans="1:9">
      <c r="A21" t="s">
        <v>83</v>
      </c>
      <c r="B21" s="3">
        <v>0.26</v>
      </c>
      <c r="C21" s="3">
        <v>0.17</v>
      </c>
      <c r="D21" s="10">
        <f>C21-B21</f>
        <v>-0.09</v>
      </c>
      <c r="E21" s="3">
        <v>0.05</v>
      </c>
      <c r="F21" s="3">
        <v>0.02</v>
      </c>
      <c r="G21" s="3">
        <v>-2.2</v>
      </c>
      <c r="H21" s="3">
        <v>-0.2</v>
      </c>
      <c r="I21">
        <f>'Κατάταξη ανά μήνα'!W21</f>
        <v>8</v>
      </c>
    </row>
    <row r="22" spans="1:9">
      <c r="A22" t="s">
        <v>84</v>
      </c>
      <c r="B22" s="3">
        <v>0.24</v>
      </c>
      <c r="C22" s="3">
        <v>0.18</v>
      </c>
      <c r="D22" s="10">
        <f>C22-B22</f>
        <v>-0.06</v>
      </c>
      <c r="E22" s="3">
        <v>0.05</v>
      </c>
      <c r="F22" s="3">
        <v>0.02</v>
      </c>
      <c r="G22" s="3">
        <v>-2.3</v>
      </c>
      <c r="H22" s="3">
        <v>-0.3</v>
      </c>
      <c r="I22">
        <f>'Κατάταξη ανά μήνα'!W22</f>
        <v>9</v>
      </c>
    </row>
    <row r="23" spans="1:9">
      <c r="A23" t="s">
        <v>85</v>
      </c>
      <c r="B23" s="3">
        <v>0.24</v>
      </c>
      <c r="C23" s="3">
        <v>0.2</v>
      </c>
      <c r="D23" s="10">
        <f>C23-B23</f>
        <v>-0.03999999999999998</v>
      </c>
      <c r="E23" s="3">
        <v>0.05</v>
      </c>
      <c r="F23" s="3">
        <v>0.02</v>
      </c>
      <c r="G23" s="3">
        <v>-2</v>
      </c>
      <c r="H23" s="3">
        <v>-0.3</v>
      </c>
      <c r="I23">
        <f>'Κατάταξη ανά μήνα'!W23</f>
        <v>8</v>
      </c>
    </row>
    <row r="24" spans="1:9">
      <c r="A24" t="s">
        <v>86</v>
      </c>
      <c r="B24" s="3">
        <v>0.21</v>
      </c>
      <c r="C24" s="3">
        <v>0.19</v>
      </c>
      <c r="D24" s="10">
        <f>C24-B24</f>
        <v>-0.01999999999999999</v>
      </c>
      <c r="E24" s="3">
        <v>0.04</v>
      </c>
      <c r="F24" s="3">
        <v>0.02</v>
      </c>
      <c r="G24" s="3">
        <v>-2.1</v>
      </c>
      <c r="H24" s="3">
        <v>-0.3</v>
      </c>
      <c r="I24">
        <f>'Κατάταξη ανά μήνα'!W24</f>
        <v>8</v>
      </c>
    </row>
    <row r="25" spans="1:9">
      <c r="A25" t="s">
        <v>87</v>
      </c>
      <c r="B25" s="3">
        <v>0.19</v>
      </c>
      <c r="C25" s="3">
        <v>0.16</v>
      </c>
      <c r="D25" s="10">
        <f>C25-B25</f>
        <v>-0.03</v>
      </c>
      <c r="E25" s="3">
        <v>0.04</v>
      </c>
      <c r="F25" s="3">
        <v>0.01</v>
      </c>
      <c r="G25" s="3">
        <v>-2.4</v>
      </c>
      <c r="H25" s="3">
        <v>-0.3</v>
      </c>
      <c r="I25">
        <f>'Κατάταξη ανά μήνα'!W25</f>
        <v>10</v>
      </c>
    </row>
    <row r="26" spans="1:9">
      <c r="A26" t="s">
        <v>88</v>
      </c>
      <c r="B26" s="3">
        <v>0.19</v>
      </c>
      <c r="C26" s="3">
        <v>0.2</v>
      </c>
      <c r="D26" s="10">
        <f>C26-B26</f>
        <v>0.010000000000000009</v>
      </c>
      <c r="E26" s="3">
        <v>0.04</v>
      </c>
      <c r="F26" s="3">
        <v>0.01</v>
      </c>
      <c r="G26" s="3">
        <v>-2.4</v>
      </c>
      <c r="H26" s="3">
        <v>0.9</v>
      </c>
      <c r="I26">
        <f>'Κατάταξη ανά μήνα'!W26</f>
        <v>8</v>
      </c>
    </row>
    <row r="27" spans="1:9">
      <c r="A27" t="s">
        <v>89</v>
      </c>
      <c r="B27" s="3">
        <v>0.18</v>
      </c>
      <c r="C27" s="3">
        <v>0.2</v>
      </c>
      <c r="D27" s="10">
        <f>C27-B27</f>
        <v>0.020000000000000018</v>
      </c>
      <c r="E27" s="3">
        <v>0.04</v>
      </c>
      <c r="F27" s="3">
        <v>0.01</v>
      </c>
      <c r="G27" s="3">
        <v>-1.9</v>
      </c>
      <c r="H27" s="3">
        <v>0.9</v>
      </c>
      <c r="I27">
        <f>'Κατάταξη ανά μήνα'!W27</f>
        <v>8</v>
      </c>
    </row>
    <row r="28" spans="1:9">
      <c r="A28" t="s">
        <v>90</v>
      </c>
      <c r="B28" s="3">
        <v>0.16</v>
      </c>
      <c r="C28" s="3">
        <v>0.18</v>
      </c>
      <c r="D28" s="10">
        <f>C28-B28</f>
        <v>0.01999999999999999</v>
      </c>
      <c r="E28" s="3">
        <v>0.04</v>
      </c>
      <c r="F28" s="3">
        <v>0.01</v>
      </c>
      <c r="G28" s="3">
        <v>-2</v>
      </c>
      <c r="H28" s="3">
        <v>1.3</v>
      </c>
      <c r="I28">
        <f>'Κατάταξη ανά μήνα'!W28</f>
        <v>9</v>
      </c>
    </row>
    <row r="29" spans="1:9">
      <c r="A29" t="s">
        <v>91</v>
      </c>
      <c r="B29" s="3">
        <v>0.16</v>
      </c>
      <c r="C29" s="3">
        <v>0.19</v>
      </c>
      <c r="D29" s="10">
        <f>C29-B29</f>
        <v>0.03</v>
      </c>
      <c r="E29" s="3">
        <v>0.04</v>
      </c>
      <c r="F29" s="3">
        <v>0.01</v>
      </c>
      <c r="G29" s="3">
        <v>-1.1</v>
      </c>
      <c r="H29" s="3">
        <v>1.6</v>
      </c>
      <c r="I29">
        <f>'Κατάταξη ανά μήνα'!W29</f>
        <v>9</v>
      </c>
    </row>
    <row r="30" spans="1:9">
      <c r="A30" t="s">
        <v>92</v>
      </c>
      <c r="B30" s="3">
        <v>0.15</v>
      </c>
      <c r="C30" s="3">
        <v>0.16</v>
      </c>
      <c r="D30" s="10">
        <f>C30-B30</f>
        <v>0.010000000000000009</v>
      </c>
      <c r="E30" s="3">
        <v>0.04</v>
      </c>
      <c r="F30" s="3">
        <v>0.01</v>
      </c>
      <c r="G30" s="3">
        <v>-1.2</v>
      </c>
      <c r="H30" s="3">
        <v>2</v>
      </c>
      <c r="I30">
        <f>'Κατάταξη ανά μήνα'!W30</f>
        <v>9</v>
      </c>
    </row>
    <row r="31" spans="1:9">
      <c r="A31" t="s">
        <v>93</v>
      </c>
      <c r="B31" s="3">
        <v>0.14</v>
      </c>
      <c r="C31" s="3">
        <v>0.14</v>
      </c>
      <c r="D31" s="10">
        <f>C31-B31</f>
        <v>0.0</v>
      </c>
      <c r="E31" s="3">
        <v>0.04</v>
      </c>
      <c r="F31" s="3">
        <v>0.01</v>
      </c>
      <c r="G31" s="3">
        <v>0.6</v>
      </c>
      <c r="H31" s="3">
        <v>1.9</v>
      </c>
      <c r="I31">
        <f>'Κατάταξη ανά μήνα'!W31</f>
        <v>10</v>
      </c>
    </row>
    <row r="32" spans="1:9">
      <c r="A32" t="s">
        <v>94</v>
      </c>
      <c r="B32" s="3">
        <v>0.14</v>
      </c>
      <c r="C32" s="3">
        <v>0.16</v>
      </c>
      <c r="D32" s="10">
        <f>C32-B32</f>
        <v>0.01999999999999999</v>
      </c>
      <c r="E32" s="3">
        <v>0.04</v>
      </c>
      <c r="F32" s="3">
        <v>0.01</v>
      </c>
      <c r="G32" s="3">
        <v>0.7</v>
      </c>
      <c r="H32" s="3">
        <v>2.2</v>
      </c>
      <c r="I32">
        <f>'Κατάταξη ανά μήνα'!W32</f>
        <v>7</v>
      </c>
    </row>
    <row r="33" spans="1:9">
      <c r="A33" t="s">
        <v>95</v>
      </c>
      <c r="B33" s="3">
        <v>0.16</v>
      </c>
      <c r="C33" s="3">
        <v>0.15</v>
      </c>
      <c r="D33" s="10">
        <f>C33-B33</f>
        <v>-0.010000000000000009</v>
      </c>
      <c r="E33" s="3">
        <v>0.03</v>
      </c>
      <c r="F33" s="3">
        <v>0.01</v>
      </c>
      <c r="G33" s="3">
        <v>1.2</v>
      </c>
      <c r="H33" s="3">
        <v>3</v>
      </c>
      <c r="I33">
        <f>'Κατάταξη ανά μήνα'!W33</f>
        <v>7</v>
      </c>
    </row>
    <row r="34" spans="1:9">
      <c r="A34" t="s">
        <v>96</v>
      </c>
      <c r="B34" s="3">
        <v>0.14</v>
      </c>
      <c r="C34" s="3">
        <v>0.15</v>
      </c>
      <c r="D34" s="10">
        <f>C34-B34</f>
        <v>0.009999999999999981</v>
      </c>
      <c r="E34" s="3">
        <v>0.03</v>
      </c>
      <c r="F34" s="3">
        <v>0.01</v>
      </c>
      <c r="G34" s="3">
        <v>1.9</v>
      </c>
      <c r="H34" s="3">
        <v>3.4</v>
      </c>
      <c r="I34">
        <f>'Κατάταξη ανά μήνα'!W34</f>
        <v>8</v>
      </c>
    </row>
    <row r="35" spans="1:9">
      <c r="A35" t="s">
        <v>97</v>
      </c>
      <c r="B35" s="3">
        <v>0.14</v>
      </c>
      <c r="C35" s="3">
        <v>0.18</v>
      </c>
      <c r="D35" s="10">
        <f>C35-B35</f>
        <v>0.03999999999999998</v>
      </c>
      <c r="E35" s="3">
        <v>0.03</v>
      </c>
      <c r="F35" s="3">
        <v>0.01</v>
      </c>
      <c r="G35" s="3">
        <v>2.8</v>
      </c>
      <c r="H35" s="3">
        <v>4.1</v>
      </c>
      <c r="I35">
        <f>'Κατάταξη ανά μήνα'!W35</f>
        <v>6</v>
      </c>
    </row>
    <row r="36" spans="1:9">
      <c r="A36" t="s">
        <v>98</v>
      </c>
      <c r="B36" s="3">
        <v>0.14</v>
      </c>
      <c r="C36" s="3">
        <v>0.18</v>
      </c>
      <c r="D36" s="10">
        <f>C36-B36</f>
        <v>0.03999999999999998</v>
      </c>
      <c r="E36" s="3">
        <v>0.03</v>
      </c>
      <c r="F36" s="3">
        <v>0.01</v>
      </c>
      <c r="G36" s="3">
        <v>4</v>
      </c>
      <c r="H36" s="3">
        <v>4.9</v>
      </c>
      <c r="I36">
        <f>'Κατάταξη ανά μήνα'!W36</f>
        <v>7</v>
      </c>
    </row>
    <row r="37" spans="1:9">
      <c r="A37" t="s">
        <v>99</v>
      </c>
      <c r="B37" s="3">
        <v>0.14</v>
      </c>
      <c r="C37" s="3">
        <v>0.15</v>
      </c>
      <c r="D37" s="10">
        <f>C37-B37</f>
        <v>0.009999999999999981</v>
      </c>
      <c r="E37" s="3">
        <v>0.03</v>
      </c>
      <c r="F37" s="3">
        <v>0.01</v>
      </c>
      <c r="G37" s="3">
        <v>4.4</v>
      </c>
      <c r="H37" s="3">
        <v>5</v>
      </c>
      <c r="I37">
        <f>'Κατάταξη ανά μήνα'!W37</f>
        <v>9</v>
      </c>
    </row>
    <row r="38" spans="1:9">
      <c r="A38" t="s">
        <v>100</v>
      </c>
      <c r="B38" s="3">
        <v>0.14</v>
      </c>
      <c r="C38" s="3">
        <v>0.18</v>
      </c>
      <c r="D38" s="10">
        <f>C38-B38</f>
        <v>0.03999999999999998</v>
      </c>
      <c r="E38" s="3">
        <v>0.03</v>
      </c>
      <c r="F38" s="3">
        <v>0.01</v>
      </c>
      <c r="G38" s="3">
        <v>5.5</v>
      </c>
      <c r="H38" s="3">
        <v>5.1</v>
      </c>
      <c r="I38">
        <f>'Κατάταξη ανά μήνα'!W38</f>
        <v>10</v>
      </c>
    </row>
    <row r="39" spans="1:9">
      <c r="A39" t="s">
        <v>101</v>
      </c>
      <c r="B39" s="3">
        <v>0.14</v>
      </c>
      <c r="C39" s="3">
        <v>0.17</v>
      </c>
      <c r="D39" s="10">
        <f>C39-B39</f>
        <v>0.03</v>
      </c>
      <c r="E39" s="3">
        <v>0.02</v>
      </c>
      <c r="F39" s="3">
        <v>0.01</v>
      </c>
      <c r="G39" s="3">
        <v>6.3</v>
      </c>
      <c r="H39" s="3">
        <v>5.9</v>
      </c>
      <c r="I39">
        <f>'Κατάταξη ανά μήνα'!W39</f>
        <v>9</v>
      </c>
    </row>
    <row r="40" spans="1:9">
      <c r="A40" t="s">
        <v>102</v>
      </c>
      <c r="B40" s="3">
        <v>0.13</v>
      </c>
      <c r="C40" s="3">
        <v>0.18</v>
      </c>
      <c r="D40" s="10">
        <f>C40-B40</f>
        <v>0.04999999999999999</v>
      </c>
      <c r="E40" s="3">
        <v>0.02</v>
      </c>
      <c r="F40" s="3">
        <v>0.01</v>
      </c>
      <c r="G40" s="3">
        <v>8</v>
      </c>
      <c r="H40" s="3">
        <v>7.4</v>
      </c>
      <c r="I40">
        <f>'Κατάταξη ανά μήνα'!W40</f>
        <v>10</v>
      </c>
    </row>
    <row r="41" spans="1:9">
      <c r="A41" t="s">
        <v>103</v>
      </c>
      <c r="B41" s="3">
        <v>0.13</v>
      </c>
      <c r="C41" s="3">
        <v>0.2</v>
      </c>
      <c r="D41" s="10">
        <f>C41-B41</f>
        <v>0.07</v>
      </c>
      <c r="E41" s="3">
        <v>0.02</v>
      </c>
      <c r="F41" s="3">
        <v>0.01</v>
      </c>
      <c r="G41" s="3">
        <v>9.1</v>
      </c>
      <c r="H41" s="3">
        <v>7.5</v>
      </c>
      <c r="I41">
        <f>'Κατάταξη ανά μήνα'!W41</f>
        <v>10</v>
      </c>
    </row>
    <row r="42" spans="1:9">
      <c r="A42" t="s">
        <v>104</v>
      </c>
      <c r="B42" s="3">
        <v>0.12</v>
      </c>
      <c r="C42" s="3">
        <v>0.19</v>
      </c>
      <c r="D42" s="10">
        <f>C42-B42</f>
        <v>0.07</v>
      </c>
      <c r="E42" s="3">
        <v>0.02</v>
      </c>
      <c r="F42" s="3">
        <v>0</v>
      </c>
      <c r="G42" s="3">
        <v>10.5</v>
      </c>
      <c r="H42" s="3">
        <v>8.1</v>
      </c>
      <c r="I42">
        <f>'Κατάταξη ανά μήνα'!W42</f>
        <v>11</v>
      </c>
    </row>
    <row r="43" spans="1:9">
      <c r="A43" t="s">
        <v>105</v>
      </c>
      <c r="B43" s="3">
        <v>0.12</v>
      </c>
      <c r="C43" s="3">
        <v>0.23</v>
      </c>
      <c r="D43" s="10">
        <f>C43-B43</f>
        <v>0.11000000000000001</v>
      </c>
      <c r="E43" s="3">
        <v>0.03</v>
      </c>
      <c r="F43" s="3">
        <v>0</v>
      </c>
      <c r="G43" s="3">
        <v>11.6</v>
      </c>
      <c r="H43" s="3">
        <v>8.6</v>
      </c>
      <c r="I43">
        <f>'Κατάταξη ανά μήνα'!W43</f>
        <v>13</v>
      </c>
    </row>
    <row r="44" spans="1:9">
      <c r="A44" t="s">
        <v>106</v>
      </c>
      <c r="B44" s="3">
        <v>0.13</v>
      </c>
      <c r="C44" s="3">
        <v>0.3</v>
      </c>
      <c r="D44" s="10">
        <f>C44-B44</f>
        <v>0.16999999999999998</v>
      </c>
      <c r="E44" s="3">
        <v>0.03</v>
      </c>
      <c r="F44" s="3">
        <v>0.01</v>
      </c>
      <c r="G44" s="3">
        <v>11.3</v>
      </c>
      <c r="H44" s="3">
        <v>8.9</v>
      </c>
      <c r="I44">
        <f>'Κατάταξη ανά μήνα'!W44</f>
        <v>12</v>
      </c>
    </row>
    <row r="45" spans="1:9">
      <c r="A45" t="s">
        <v>107</v>
      </c>
      <c r="B45" s="3">
        <v>0.11</v>
      </c>
      <c r="C45" s="3">
        <v>0.39</v>
      </c>
      <c r="D45" s="10">
        <f>C45-B45</f>
        <v>0.28</v>
      </c>
      <c r="E45" s="3">
        <v>0.03</v>
      </c>
      <c r="F45" s="3">
        <v>0.01</v>
      </c>
      <c r="G45" s="3">
        <v>11.2</v>
      </c>
      <c r="H45" s="3">
        <v>9.1</v>
      </c>
      <c r="I45">
        <f>'Κατάταξη ανά μήνα'!W45</f>
        <v>16</v>
      </c>
    </row>
    <row r="46" spans="1:9">
      <c r="A46" t="s">
        <v>108</v>
      </c>
      <c r="B46" s="3">
        <v>0.14</v>
      </c>
      <c r="C46" s="3">
        <v>0.6</v>
      </c>
      <c r="D46" s="10">
        <f>C46-B46</f>
        <v>0.45999999999999996</v>
      </c>
      <c r="E46" s="3">
        <v>0.03</v>
      </c>
      <c r="F46" s="3">
        <v>0.02</v>
      </c>
      <c r="G46" s="3">
        <v>12.1</v>
      </c>
      <c r="H46" s="3">
        <v>9.9</v>
      </c>
      <c r="I46">
        <f>'Κατάταξη ανά μήνα'!W46</f>
        <v>17</v>
      </c>
    </row>
    <row r="47" spans="1:9">
      <c r="A47" t="s">
        <v>109</v>
      </c>
      <c r="B47" s="3">
        <v>0.2</v>
      </c>
      <c r="C47" s="3">
        <v>0.87</v>
      </c>
      <c r="D47" s="10">
        <f>C47-B47</f>
        <v>0.6699999999999999</v>
      </c>
      <c r="E47" s="3">
        <v>0.03</v>
      </c>
      <c r="F47" s="3">
        <v>0.03</v>
      </c>
      <c r="G47" s="3">
        <v>9.5</v>
      </c>
      <c r="H47" s="3">
        <v>10.6</v>
      </c>
      <c r="I47">
        <f>'Κατάταξη ανά μήνα'!W47</f>
        <v>18</v>
      </c>
    </row>
    <row r="48" spans="1:9">
      <c r="A48" t="s">
        <v>110</v>
      </c>
      <c r="B48" s="3">
        <v>0.2</v>
      </c>
      <c r="C48" s="3">
        <v>1.16</v>
      </c>
      <c r="D48" s="10">
        <f>C48-B48</f>
        <v>0.96</v>
      </c>
      <c r="E48" s="3">
        <v>0.03</v>
      </c>
      <c r="F48" s="3">
        <v>0.04</v>
      </c>
      <c r="G48" s="3">
        <v>8.800000000000001</v>
      </c>
      <c r="H48" s="3">
        <v>10.1</v>
      </c>
      <c r="I48">
        <f>'Κατάταξη ανά μήνα'!W48</f>
        <v>18</v>
      </c>
    </row>
    <row r="49" spans="1:9">
      <c r="A49" t="s">
        <v>111</v>
      </c>
      <c r="B49" s="3">
        <v>0.33</v>
      </c>
      <c r="C49" s="3">
        <v>1.39</v>
      </c>
      <c r="D49" s="10">
        <f>C49-B49</f>
        <v>1.0599999999999998</v>
      </c>
      <c r="E49" s="3">
        <v>0.03</v>
      </c>
      <c r="F49" s="3">
        <v>0.07000000000000001</v>
      </c>
      <c r="G49" s="3">
        <v>7.6</v>
      </c>
      <c r="H49" s="3">
        <v>9.199999999999999</v>
      </c>
      <c r="I49">
        <f>'Κατάταξη ανά μήνα'!W49</f>
        <v>18</v>
      </c>
    </row>
    <row r="50" spans="1:9">
      <c r="A50" t="s">
        <v>112</v>
      </c>
      <c r="B50" s="3">
        <v>0.47</v>
      </c>
      <c r="C50" s="3">
        <v>1.57</v>
      </c>
      <c r="D50" s="10">
        <f>C50-B50</f>
        <v>1.1</v>
      </c>
      <c r="E50" s="3">
        <v>0.03</v>
      </c>
      <c r="F50" s="3">
        <v>0.09</v>
      </c>
      <c r="G50" s="3">
        <v>7.3</v>
      </c>
      <c r="H50" s="3">
        <v>8.6</v>
      </c>
      <c r="I50">
        <f>'Κατάταξη ανά μήνα'!W50</f>
        <v>16</v>
      </c>
    </row>
    <row r="51" spans="1:9">
      <c r="A51" t="s">
        <v>113</v>
      </c>
      <c r="B51" s="3">
        <v>1.04</v>
      </c>
      <c r="C51" s="3">
        <v>1.9</v>
      </c>
      <c r="D51" s="10">
        <f>C51-B51</f>
        <v>0.8599999999999999</v>
      </c>
      <c r="E51" s="3">
        <v>0.03</v>
      </c>
      <c r="F51" s="3">
        <v>0.11</v>
      </c>
      <c r="G51" s="3">
        <v>6.5</v>
      </c>
      <c r="H51" s="3">
        <v>8.5</v>
      </c>
      <c r="I51">
        <f>'Κατάταξη ανά μήνα'!W51</f>
        <v>16</v>
      </c>
    </row>
    <row r="52" spans="1:9">
      <c r="A52" t="s">
        <v>114</v>
      </c>
      <c r="B52" s="3">
        <v>1.16</v>
      </c>
      <c r="C52" s="3">
        <v>2.13</v>
      </c>
      <c r="D52" s="10">
        <f>C52-B52</f>
        <v>0.97</v>
      </c>
      <c r="E52" s="3">
        <v>0.03</v>
      </c>
      <c r="F52" s="3">
        <v>0.14</v>
      </c>
      <c r="G52" s="3">
        <v>5.4</v>
      </c>
      <c r="H52" s="3">
        <v>6.9</v>
      </c>
      <c r="I52">
        <f>'Κατάταξη ανά μήνα'!W52</f>
        <v>16</v>
      </c>
    </row>
    <row r="53" spans="1:9">
      <c r="A53" t="s">
        <v>115</v>
      </c>
      <c r="B53" s="3">
        <v>1.22</v>
      </c>
      <c r="C53" s="3">
        <v>2.32</v>
      </c>
      <c r="D53" s="10">
        <f>C53-B53</f>
        <v>1.0999999999999999</v>
      </c>
      <c r="E53" s="3">
        <v>0.02</v>
      </c>
      <c r="F53" s="3">
        <v>0.17</v>
      </c>
      <c r="G53" s="3">
        <v>4.5</v>
      </c>
      <c r="H53" s="3">
        <v>6.9</v>
      </c>
      <c r="I53">
        <f>'Κατάταξη ανά μήνα'!W53</f>
        <v>17</v>
      </c>
    </row>
    <row r="54" spans="1:9">
      <c r="A54" t="s">
        <v>116</v>
      </c>
      <c r="B54" s="3">
        <v>1.31</v>
      </c>
      <c r="C54" s="3">
        <v>2.51</v>
      </c>
      <c r="D54" s="10">
        <f>C54-B54</f>
        <v>1.1999999999999997</v>
      </c>
      <c r="E54" s="3">
        <v>0.02</v>
      </c>
      <c r="F54" s="3">
        <v>0.21</v>
      </c>
      <c r="G54" s="3">
        <v>4.1</v>
      </c>
      <c r="H54" s="3">
        <v>6.1</v>
      </c>
      <c r="I54">
        <f>'Κατάταξη ανά μήνα'!W54</f>
        <v>18</v>
      </c>
    </row>
    <row r="55" spans="1:9">
      <c r="A55" t="s">
        <v>117</v>
      </c>
      <c r="B55" s="3">
        <v>1.42</v>
      </c>
      <c r="C55" s="3">
        <v>2.75</v>
      </c>
      <c r="D55" s="10">
        <f>C55-B55</f>
        <v>1.33</v>
      </c>
      <c r="E55" s="3">
        <v>0.02</v>
      </c>
      <c r="F55" s="3">
        <v>0.23</v>
      </c>
      <c r="G55" s="3">
        <v>2.8</v>
      </c>
      <c r="H55" s="3">
        <v>5.5</v>
      </c>
      <c r="I55">
        <f>'Κατάταξη ανά μήνα'!W55</f>
        <v>17</v>
      </c>
    </row>
    <row r="56" spans="1:9">
      <c r="A56" t="s">
        <v>118</v>
      </c>
      <c r="B56" s="3">
        <v>1.5</v>
      </c>
      <c r="C56" s="3">
        <v>2.86</v>
      </c>
      <c r="D56" s="10">
        <f>C56-B56</f>
        <v>1.3599999999999999</v>
      </c>
      <c r="E56" s="3">
        <v>0.02</v>
      </c>
      <c r="F56" s="3">
        <v>0.27</v>
      </c>
      <c r="G56" s="3">
        <v>3.5</v>
      </c>
      <c r="H56" s="3">
        <v>5.3</v>
      </c>
      <c r="I56">
        <f>'Κατάταξη ανά μήνα'!W56</f>
        <v>17</v>
      </c>
    </row>
    <row r="57" spans="1:9">
      <c r="A57" t="s">
        <v>119</v>
      </c>
      <c r="B57" s="3">
        <v>1.56</v>
      </c>
      <c r="C57" s="3">
        <v>3.06</v>
      </c>
      <c r="D57" s="10">
        <f>C57-B57</f>
        <v>1.5</v>
      </c>
      <c r="E57" s="3">
        <v>0.03</v>
      </c>
      <c r="F57" s="3">
        <v>0.31</v>
      </c>
      <c r="G57" s="3">
        <v>3.5</v>
      </c>
      <c r="H57" s="3">
        <v>5.2</v>
      </c>
      <c r="I57">
        <f>'Κατάταξη ανά μήνα'!W57</f>
        <v>18</v>
      </c>
    </row>
    <row r="58" spans="1:9">
      <c r="A58" t="s">
        <v>120</v>
      </c>
      <c r="B58" s="3">
        <v>1.73</v>
      </c>
      <c r="C58" s="3">
        <v>3.1</v>
      </c>
      <c r="D58" s="10">
        <f>C58-B58</f>
        <v>1.37</v>
      </c>
      <c r="E58" s="3">
        <v>0.03</v>
      </c>
      <c r="F58" s="3">
        <v>0.33</v>
      </c>
      <c r="G58" s="3">
        <v>2.4</v>
      </c>
      <c r="H58" s="3">
        <v>4.3</v>
      </c>
      <c r="I58">
        <f>'Κατάταξη ανά μήνα'!W58</f>
        <v>17</v>
      </c>
    </row>
    <row r="59" spans="1:9">
      <c r="A59" t="s">
        <v>121</v>
      </c>
      <c r="B59" s="3">
        <v>1.77</v>
      </c>
      <c r="C59" s="3">
        <v>3.29</v>
      </c>
      <c r="D59" s="10">
        <f>C59-B59</f>
        <v>1.52</v>
      </c>
      <c r="E59" s="3">
        <v>0.03</v>
      </c>
      <c r="F59" s="3">
        <v>0.35</v>
      </c>
      <c r="G59" s="3">
        <v>3.8</v>
      </c>
      <c r="H59" s="3">
        <v>2.9</v>
      </c>
      <c r="I59">
        <f>'Κατάταξη ανά μήνα'!W59</f>
        <v>18</v>
      </c>
    </row>
    <row r="60" spans="1:9">
      <c r="A60" t="s">
        <v>122</v>
      </c>
      <c r="B60" s="3">
        <v>1.79</v>
      </c>
      <c r="C60" s="3">
        <v>3.33</v>
      </c>
      <c r="D60" s="10">
        <f>C60-B60</f>
        <v>1.54</v>
      </c>
      <c r="E60" s="3">
        <v>0.03</v>
      </c>
      <c r="F60" s="3">
        <v>0.36</v>
      </c>
      <c r="G60" s="3">
        <v>2.9</v>
      </c>
      <c r="H60" s="3">
        <v>2.4</v>
      </c>
      <c r="I60">
        <f>'Κατάταξη ανά μήνα'!W60</f>
        <v>19</v>
      </c>
    </row>
    <row r="61" spans="1:9">
      <c r="A61" t="s">
        <v>123</v>
      </c>
      <c r="B61" s="3">
        <v>1.83</v>
      </c>
      <c r="C61" s="3">
        <v>3.29</v>
      </c>
      <c r="D61" s="10">
        <f>C61-B61</f>
        <v>1.46</v>
      </c>
      <c r="E61" s="3">
        <v>0.03</v>
      </c>
      <c r="F61" s="3">
        <v>0.37</v>
      </c>
      <c r="G61" s="3">
        <v>3.7</v>
      </c>
      <c r="H61" s="3">
        <v>2.9</v>
      </c>
      <c r="I61">
        <f>'Κατάταξη ανά μήνα'!W61</f>
        <v>19</v>
      </c>
    </row>
    <row r="62" spans="1:9">
      <c r="A62" t="s">
        <v>124</v>
      </c>
      <c r="B62" s="3">
        <v>1.83</v>
      </c>
      <c r="C62" s="3">
        <v>3.21</v>
      </c>
      <c r="D62" s="10">
        <f>C62-B62</f>
        <v>1.38</v>
      </c>
      <c r="E62" s="3">
        <v>0.03</v>
      </c>
      <c r="F62" s="3">
        <v>0.39</v>
      </c>
      <c r="G62" s="3">
        <v>3.2</v>
      </c>
      <c r="H62" s="3">
        <v>2.8</v>
      </c>
      <c r="I62">
        <f>'Κατάταξη ανά μήνα'!W62</f>
        <v>19</v>
      </c>
    </row>
    <row r="63" spans="1:9">
      <c r="A63" t="s">
        <v>125</v>
      </c>
      <c r="B63" s="3">
        <v>1.8</v>
      </c>
      <c r="C63" s="3">
        <v>3.2</v>
      </c>
      <c r="D63" s="10">
        <f>C63-B63</f>
        <v>1.4000000000000001</v>
      </c>
      <c r="E63" s="3">
        <v>0.03</v>
      </c>
      <c r="F63" s="3">
        <v>0.38</v>
      </c>
      <c r="G63" s="3">
        <v>3.1</v>
      </c>
      <c r="H63" s="3">
        <v>2.6</v>
      </c>
      <c r="I63">
        <f>'Κατάταξη ανά μήνα'!W63</f>
        <v>19</v>
      </c>
    </row>
    <row r="64" spans="1:9">
      <c r="A64" t="s">
        <v>126</v>
      </c>
      <c r="B64" s="3">
        <v>1.77</v>
      </c>
      <c r="C64" s="3">
        <v>3.19</v>
      </c>
      <c r="D64" s="10">
        <f>C64-B64</f>
        <v>1.42</v>
      </c>
      <c r="E64" s="3">
        <v>0.03</v>
      </c>
      <c r="F64" s="3">
        <v>0.39</v>
      </c>
      <c r="G64" s="3">
        <v>3.4</v>
      </c>
      <c r="H64" s="3">
        <v>2.4</v>
      </c>
      <c r="I64">
        <f>'Κατάταξη ανά μήνα'!W64</f>
        <v>19</v>
      </c>
    </row>
    <row r="65" spans="1:9">
      <c r="A65" t="s">
        <v>127</v>
      </c>
      <c r="B65" s="3">
        <v>1.83</v>
      </c>
      <c r="C65" s="3">
        <v>3.14</v>
      </c>
      <c r="D65" s="10">
        <f>C65-B65</f>
        <v>1.31</v>
      </c>
      <c r="E65" s="3">
        <v>0.03</v>
      </c>
      <c r="F65" s="3">
        <v>0.39</v>
      </c>
      <c r="G65" s="3">
        <v>3.2</v>
      </c>
      <c r="H65" s="3">
        <v>2.4</v>
      </c>
      <c r="I65">
        <f>'Κατάταξη ανά μήνα'!W65</f>
        <v>19</v>
      </c>
    </row>
    <row r="66" spans="1:9">
      <c r="A66" t="s">
        <v>128</v>
      </c>
      <c r="B66" s="3">
        <v>1.83</v>
      </c>
      <c r="C66" s="3">
        <v>3.11</v>
      </c>
      <c r="D66" s="10">
        <f>C66-B66</f>
        <v>1.2799999999999998</v>
      </c>
      <c r="E66" s="3">
        <v>0.03</v>
      </c>
      <c r="F66" s="3">
        <v>0.39</v>
      </c>
      <c r="G66" s="3">
        <v>2.4</v>
      </c>
      <c r="H66" s="3">
        <v>2.6</v>
      </c>
      <c r="I66">
        <f>'Κατάταξη ανά μήνα'!W66</f>
        <v>19</v>
      </c>
    </row>
    <row r="67" spans="1:9">
      <c r="A67" t="s">
        <v>129</v>
      </c>
      <c r="B67" s="3">
        <v>1.86</v>
      </c>
      <c r="C67" s="3">
        <v>3.04</v>
      </c>
      <c r="D67" s="10">
        <f>C67-B67</f>
        <v>1.18</v>
      </c>
      <c r="E67" s="3">
        <v>0.03</v>
      </c>
      <c r="F67" s="3">
        <v>0.38</v>
      </c>
      <c r="G67" s="3">
        <v>2.5</v>
      </c>
      <c r="H67" s="3">
        <v>2.5</v>
      </c>
      <c r="I67">
        <f>'Κατάταξη ανά μήνα'!W67</f>
        <v>19</v>
      </c>
    </row>
    <row r="68" spans="1:9">
      <c r="A68" t="s">
        <v>130</v>
      </c>
      <c r="B68" s="3">
        <v>1.87</v>
      </c>
      <c r="C68" s="3">
        <v>3.02</v>
      </c>
      <c r="D68" s="10">
        <f>C68-B68</f>
        <v>1.15</v>
      </c>
      <c r="E68" s="3">
        <v>0.03</v>
      </c>
      <c r="F68" s="3">
        <v>0.38</v>
      </c>
      <c r="G68" s="3">
        <v>3</v>
      </c>
      <c r="H68" s="3">
        <v>2.6</v>
      </c>
      <c r="I68">
        <f>'Κατάταξη ανά μήνα'!W68</f>
        <v>19</v>
      </c>
    </row>
    <row r="69" spans="1:9">
      <c r="A69" t="s">
        <v>131</v>
      </c>
      <c r="B69" s="3">
        <v>1.88</v>
      </c>
      <c r="C69" s="3">
        <v>2.98</v>
      </c>
      <c r="D69" s="10">
        <f>C69-B69</f>
        <v>1.1</v>
      </c>
      <c r="E69" s="3">
        <v>0.04</v>
      </c>
      <c r="F69" s="3">
        <v>0.38</v>
      </c>
      <c r="G69" s="3">
        <v>3.2</v>
      </c>
      <c r="H69" s="3">
        <v>2.2</v>
      </c>
      <c r="I69">
        <f>'Κατάταξη ανά μήνα'!W69</f>
        <v>18</v>
      </c>
    </row>
    <row r="70" spans="1:9">
      <c r="A70" t="s">
        <v>132</v>
      </c>
      <c r="B70" s="3">
        <v>1.86</v>
      </c>
      <c r="C70" s="3">
        <v>2.97</v>
      </c>
      <c r="D70" s="10">
        <f>C70-B70</f>
        <v>1.11</v>
      </c>
      <c r="E70" s="3">
        <v>0.03</v>
      </c>
      <c r="F70" s="3">
        <v>0.37</v>
      </c>
      <c r="G70" s="3">
        <v>3.1</v>
      </c>
      <c r="H70" s="3">
        <v>1.7</v>
      </c>
      <c r="I70">
        <f>'Κατάταξη ανά μήνα'!W70</f>
        <v>19</v>
      </c>
    </row>
    <row r="71" spans="1:9">
      <c r="A71" t="s">
        <v>133</v>
      </c>
      <c r="B71" s="3">
        <v>1.84</v>
      </c>
      <c r="C71" s="3">
        <v>2.74</v>
      </c>
      <c r="D71" s="10">
        <f>C71-B71</f>
        <v>0.9000000000000001</v>
      </c>
      <c r="E71" s="3">
        <v>0.03</v>
      </c>
      <c r="F71" s="3">
        <v>0.36</v>
      </c>
      <c r="G71" s="3">
        <v>3.1</v>
      </c>
      <c r="H71" s="3">
        <v>2</v>
      </c>
      <c r="I71">
        <f>'Κατάταξη ανά μήνα'!W71</f>
        <v>18</v>
      </c>
    </row>
    <row r="72" spans="1:9">
      <c r="A72" t="s">
        <v>134</v>
      </c>
      <c r="B72" s="3">
        <v>1.74</v>
      </c>
      <c r="C72" s="3">
        <v>2.61</v>
      </c>
      <c r="D72" s="10">
        <f>C72-B72</f>
        <v>0.8699999999999999</v>
      </c>
      <c r="E72" s="3">
        <v>0.03</v>
      </c>
      <c r="F72" s="3">
        <v>0.35</v>
      </c>
      <c r="G72" s="3">
        <v>3</v>
      </c>
      <c r="H72" s="3">
        <v>2.2</v>
      </c>
      <c r="I72">
        <f>'Κατάταξη ανά μήνα'!W72</f>
        <v>18</v>
      </c>
    </row>
    <row r="73" spans="1:9">
      <c r="A73" t="s">
        <v>135</v>
      </c>
      <c r="B73" s="3">
        <v>1.65</v>
      </c>
      <c r="C73" s="3">
        <v>2.45</v>
      </c>
      <c r="D73" s="10">
        <f>C73-B73</f>
        <v>0.8000000000000003</v>
      </c>
      <c r="E73" s="3">
        <v>0.03</v>
      </c>
      <c r="F73" s="3">
        <v>0.35</v>
      </c>
      <c r="G73" s="3">
        <v>2.9</v>
      </c>
      <c r="H73" s="3">
        <v>2.4</v>
      </c>
      <c r="I73">
        <f>'Κατάταξη ανά μήνα'!W73</f>
        <v>19</v>
      </c>
    </row>
    <row r="74" spans="1:9">
      <c r="A74" t="s">
        <v>136</v>
      </c>
      <c r="B74" s="3">
        <v>1.64</v>
      </c>
      <c r="C74" s="3">
        <v>2.33</v>
      </c>
      <c r="D74" s="10">
        <f>C74-B74</f>
        <v>0.6900000000000002</v>
      </c>
      <c r="E74" s="3">
        <v>0.03</v>
      </c>
      <c r="F74" s="3">
        <v>0.34</v>
      </c>
      <c r="G74" s="3">
        <v>3.1</v>
      </c>
      <c r="H74" s="3">
        <v>2.5</v>
      </c>
      <c r="I74">
        <f>'Κατάταξη ανά μήνα'!W74</f>
        <v>18</v>
      </c>
    </row>
    <row r="75" spans="1:9">
      <c r="A75" t="s">
        <v>137</v>
      </c>
      <c r="B75" s="3">
        <v>1.5</v>
      </c>
      <c r="C75" s="3">
        <v>2.2</v>
      </c>
      <c r="D75" s="10">
        <f>C75-B75</f>
        <v>0.7000000000000002</v>
      </c>
      <c r="E75" s="3">
        <v>0.03</v>
      </c>
      <c r="F75" s="3">
        <v>0.32</v>
      </c>
      <c r="G75" s="3">
        <v>3</v>
      </c>
      <c r="H75" s="3">
        <v>2.3</v>
      </c>
      <c r="I75">
        <f>'Κατάταξη ανά μήνα'!W75</f>
        <v>19</v>
      </c>
    </row>
    <row r="76" spans="1:9">
      <c r="A76" t="s">
        <v>138</v>
      </c>
      <c r="B76" s="3">
        <v>1.4</v>
      </c>
      <c r="C76" s="3">
        <v>2.09</v>
      </c>
      <c r="D76" s="10">
        <f>C76-B76</f>
        <v>0.69</v>
      </c>
      <c r="E76" s="3">
        <v>0.03</v>
      </c>
      <c r="F76" s="3">
        <v>0.31</v>
      </c>
      <c r="G76" s="3">
        <v>3.1</v>
      </c>
      <c r="H76" s="3">
        <v>2.2</v>
      </c>
      <c r="I76">
        <f>'Κατάταξη ανά μήνα'!W76</f>
        <v>20</v>
      </c>
    </row>
    <row r="77" spans="1:9">
      <c r="A77" t="s">
        <v>139</v>
      </c>
      <c r="B77" s="3">
        <v>1.33</v>
      </c>
      <c r="C77" s="3">
        <v>1.95</v>
      </c>
      <c r="D77" s="10">
        <f>C77-B77</f>
        <v>0.6199999999999999</v>
      </c>
      <c r="E77" s="3">
        <v>0.03</v>
      </c>
      <c r="F77" s="3">
        <v>0.29</v>
      </c>
      <c r="G77" s="3">
        <v>2.6</v>
      </c>
      <c r="H77" s="3">
        <v>2.2</v>
      </c>
      <c r="I77">
        <f>'Κατάταξη ανά μήνα'!W77</f>
        <v>19</v>
      </c>
    </row>
    <row r="78" spans="1:9">
      <c r="A78" t="s">
        <v>140</v>
      </c>
      <c r="B78" s="3">
        <v>1.27</v>
      </c>
      <c r="C78" s="3">
        <v>1.84</v>
      </c>
      <c r="D78" s="10">
        <f>C78-B78</f>
        <v>0.5700000000000001</v>
      </c>
      <c r="E78" s="3">
        <v>0.03</v>
      </c>
      <c r="F78" s="3">
        <v>0.29</v>
      </c>
      <c r="G78" s="3">
        <v>3.3</v>
      </c>
      <c r="H78" s="3">
        <v>1.9</v>
      </c>
      <c r="I78">
        <f>'Κατάταξη ανά μήνα'!W78</f>
        <v>18</v>
      </c>
    </row>
    <row r="79" spans="1:9">
      <c r="A79" t="s">
        <v>141</v>
      </c>
      <c r="B79" s="3">
        <v>1.2</v>
      </c>
      <c r="C79" s="3">
        <v>1.77</v>
      </c>
      <c r="D79" s="10">
        <f>C79-B79</f>
        <v>0.5700000000000001</v>
      </c>
      <c r="E79" s="3">
        <v>0.03</v>
      </c>
      <c r="F79" s="3">
        <v>0.27</v>
      </c>
      <c r="G79" s="3">
        <v>3.6</v>
      </c>
      <c r="H79" s="3">
        <v>2</v>
      </c>
      <c r="I79">
        <f>'Κατάταξη ανά μήνα'!W79</f>
        <v>18</v>
      </c>
    </row>
    <row r="80" spans="1:9">
      <c r="A80" t="s">
        <v>142</v>
      </c>
      <c r="B80" s="3">
        <v>1.16</v>
      </c>
      <c r="C80" s="3">
        <v>1.72</v>
      </c>
      <c r="D80" s="10">
        <f>C80-B80</f>
        <v>0.56</v>
      </c>
      <c r="E80" s="3">
        <v>0.03</v>
      </c>
      <c r="F80" s="3">
        <v>0.25</v>
      </c>
      <c r="G80" s="3">
        <v>3.7</v>
      </c>
      <c r="H80" s="3">
        <v>2</v>
      </c>
      <c r="I80">
        <f>'Κατάταξη ανά μήνα'!W80</f>
        <v>19</v>
      </c>
    </row>
    <row r="81" spans="1:9">
      <c r="A81" t="s">
        <v>143</v>
      </c>
      <c r="B81" s="3">
        <v>1.12</v>
      </c>
      <c r="C81" s="3">
        <v>1.71</v>
      </c>
      <c r="D81" s="10">
        <f>C81-B81</f>
        <v>0.5899999999999999</v>
      </c>
      <c r="E81" s="3">
        <v>0.03</v>
      </c>
      <c r="F81" s="3">
        <v>0.25</v>
      </c>
      <c r="G81" s="3">
        <v>3.1</v>
      </c>
      <c r="H81" s="3">
        <v>2</v>
      </c>
      <c r="I81">
        <f>'Κατάταξη ανά μήνα'!W81</f>
        <v>18</v>
      </c>
    </row>
    <row r="82" spans="1:9">
      <c r="A82" t="s">
        <v>144</v>
      </c>
      <c r="B82" s="3">
        <v>1.17</v>
      </c>
      <c r="C82" s="3">
        <v>1.74</v>
      </c>
      <c r="D82" s="10">
        <f>C82-B82</f>
        <v>0.5700000000000001</v>
      </c>
      <c r="E82" s="3">
        <v>0.03</v>
      </c>
      <c r="F82" s="3">
        <v>0.25</v>
      </c>
      <c r="G82" s="3">
        <v>1.8</v>
      </c>
      <c r="H82" s="3">
        <v>2.2</v>
      </c>
      <c r="I82">
        <f>'Κατάταξη ανά μήνα'!W82</f>
        <v>19</v>
      </c>
    </row>
    <row r="83" spans="1:9">
      <c r="A83" t="s">
        <v>145</v>
      </c>
      <c r="B83" s="3">
        <v>1.14</v>
      </c>
      <c r="C83" s="3">
        <v>1.77</v>
      </c>
      <c r="D83" s="10">
        <f>C83-B83</f>
        <v>0.6300000000000001</v>
      </c>
      <c r="E83" s="3">
        <v>0.03</v>
      </c>
      <c r="F83" s="3">
        <v>0.25</v>
      </c>
      <c r="G83" s="3">
        <v>1.6</v>
      </c>
      <c r="H83" s="3">
        <v>2.1</v>
      </c>
      <c r="I83">
        <f>'Κατάταξη ανά μήνα'!W83</f>
        <v>19</v>
      </c>
    </row>
    <row r="84" spans="1:9">
      <c r="A84" t="s">
        <v>146</v>
      </c>
      <c r="B84" s="3">
        <v>1.14</v>
      </c>
      <c r="C84" s="3">
        <v>1.75</v>
      </c>
      <c r="D84" s="10">
        <f>C84-B84</f>
        <v>0.6100000000000001</v>
      </c>
      <c r="E84" s="3">
        <v>0.03</v>
      </c>
      <c r="F84" s="3">
        <v>0.25</v>
      </c>
      <c r="G84" s="3">
        <v>2.8</v>
      </c>
      <c r="H84" s="3">
        <v>2.1</v>
      </c>
      <c r="I84">
        <f>'Κατάταξη ανά μήνα'!W84</f>
        <v>19</v>
      </c>
    </row>
    <row r="85" spans="1:9">
      <c r="A85" t="s">
        <v>147</v>
      </c>
      <c r="B85" s="3">
        <v>1.09</v>
      </c>
      <c r="C85" s="3">
        <v>1.77</v>
      </c>
      <c r="D85" s="10">
        <f>C85-B85</f>
        <v>0.6799999999999999</v>
      </c>
      <c r="E85" s="3">
        <v>0.03</v>
      </c>
      <c r="F85" s="3">
        <v>0.25</v>
      </c>
      <c r="G85" s="3">
        <v>2.9</v>
      </c>
      <c r="H85" s="3">
        <v>2</v>
      </c>
      <c r="I85">
        <f>'Κατάταξη ανά μήνα'!W85</f>
        <v>20</v>
      </c>
    </row>
    <row r="86" spans="1:9">
      <c r="A86" t="s">
        <v>148</v>
      </c>
      <c r="B86" s="3">
        <v>1.14</v>
      </c>
      <c r="C86" s="3">
        <v>1.78</v>
      </c>
      <c r="D86" s="10">
        <f>C86-B86</f>
        <v>0.6400000000000001</v>
      </c>
      <c r="E86" s="3">
        <v>0.03</v>
      </c>
      <c r="F86" s="3">
        <v>0.25</v>
      </c>
      <c r="G86" s="3">
        <v>2.9</v>
      </c>
      <c r="H86" s="3">
        <v>1.7</v>
      </c>
      <c r="I86">
        <f>'Κατάταξη ανά μήνα'!W86</f>
        <v>19</v>
      </c>
    </row>
    <row r="87" spans="1:9">
      <c r="A87" t="s">
        <v>149</v>
      </c>
      <c r="B87" s="3">
        <v>1.11</v>
      </c>
      <c r="C87" s="3">
        <v>1.79</v>
      </c>
      <c r="D87" s="10">
        <f>C87-B87</f>
        <v>0.6799999999999999</v>
      </c>
      <c r="E87" s="3">
        <v>0.03</v>
      </c>
      <c r="F87" s="3">
        <v>0.26</v>
      </c>
      <c r="G87" s="3">
        <v>3.1</v>
      </c>
      <c r="H87" s="3">
        <v>1.9</v>
      </c>
      <c r="I87">
        <f>'Κατάταξη ανά μήνα'!W87</f>
        <v>19</v>
      </c>
    </row>
    <row r="88" spans="1:9">
      <c r="A88" t="s">
        <v>150</v>
      </c>
      <c r="B88" s="3">
        <v>1.09</v>
      </c>
      <c r="C88" s="3">
        <v>1.83</v>
      </c>
      <c r="D88" s="10">
        <f>C88-B88</f>
        <v>0.74</v>
      </c>
      <c r="E88" s="3">
        <v>0.03</v>
      </c>
      <c r="F88" s="3">
        <v>0.26</v>
      </c>
      <c r="G88" s="3">
        <v>3.4</v>
      </c>
      <c r="H88" s="3">
        <v>2.6</v>
      </c>
      <c r="I88">
        <f>'Κατάταξη ανά μήνα'!W88</f>
        <v>20</v>
      </c>
    </row>
    <row r="89" spans="1:9">
      <c r="A89" t="s">
        <v>151</v>
      </c>
      <c r="B89" s="3">
        <v>1.13</v>
      </c>
      <c r="C89" s="3">
        <v>1.87</v>
      </c>
      <c r="D89" s="10">
        <f>C89-B89</f>
        <v>0.7400000000000002</v>
      </c>
      <c r="E89" s="3">
        <v>0.03</v>
      </c>
      <c r="F89" s="3">
        <v>0.27</v>
      </c>
      <c r="G89" s="3">
        <v>4.6</v>
      </c>
      <c r="H89" s="3">
        <v>3</v>
      </c>
      <c r="I89">
        <f>'Κατάταξη ανά μήνα'!W89</f>
        <v>20</v>
      </c>
    </row>
    <row r="90" spans="1:9">
      <c r="A90" t="s">
        <v>152</v>
      </c>
      <c r="B90" s="3">
        <v>1.14</v>
      </c>
      <c r="C90" s="3">
        <v>1.92</v>
      </c>
      <c r="D90" s="10">
        <f>C90-B90</f>
        <v>0.78</v>
      </c>
      <c r="E90" s="3">
        <v>0.03</v>
      </c>
      <c r="F90" s="3">
        <v>0.27</v>
      </c>
      <c r="G90" s="3">
        <v>4.9</v>
      </c>
      <c r="H90" s="3">
        <v>3.2</v>
      </c>
      <c r="I90">
        <f>'Κατάταξη ανά μήνα'!W90</f>
        <v>20</v>
      </c>
    </row>
    <row r="91" spans="1:9">
      <c r="A91" t="s">
        <v>153</v>
      </c>
      <c r="B91" s="3">
        <v>1.2</v>
      </c>
      <c r="C91" s="3">
        <v>2.03</v>
      </c>
      <c r="D91" s="10">
        <f>C91-B91</f>
        <v>0.8299999999999998</v>
      </c>
      <c r="E91" s="3">
        <v>0.03</v>
      </c>
      <c r="F91" s="3">
        <v>0.28</v>
      </c>
      <c r="G91" s="3">
        <v>3.9</v>
      </c>
      <c r="H91" s="3">
        <v>2.8</v>
      </c>
      <c r="I91">
        <f>'Κατάταξη ανά μήνα'!W91</f>
        <v>20</v>
      </c>
    </row>
    <row r="92" spans="1:9">
      <c r="A92" t="s">
        <v>154</v>
      </c>
      <c r="B92" s="3">
        <v>1.24</v>
      </c>
      <c r="C92" s="3">
        <v>2.1</v>
      </c>
      <c r="D92" s="10">
        <f>C92-B92</f>
        <v>0.8600000000000001</v>
      </c>
      <c r="E92" s="3">
        <v>0.03</v>
      </c>
      <c r="F92" s="3">
        <v>0.28</v>
      </c>
      <c r="G92" s="3">
        <v>2.7</v>
      </c>
      <c r="H92" s="3">
        <v>2.9</v>
      </c>
      <c r="I92">
        <f>'Κατάταξη ανά μήνα'!W92</f>
        <v>20</v>
      </c>
    </row>
    <row r="93" spans="1:9">
      <c r="A93" t="s">
        <v>155</v>
      </c>
      <c r="B93" s="3">
        <v>1.17</v>
      </c>
      <c r="C93" s="3">
        <v>2.13</v>
      </c>
      <c r="D93" s="10">
        <f>C93-B93</f>
        <v>0.96</v>
      </c>
      <c r="E93" s="3">
        <v>0.03</v>
      </c>
      <c r="F93" s="3">
        <v>0.29</v>
      </c>
      <c r="G93" s="3">
        <v>3.7</v>
      </c>
      <c r="H93" s="3">
        <v>3.2</v>
      </c>
      <c r="I93">
        <f>'Κατάταξη ανά μήνα'!W93</f>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14"/>
  <sheetViews>
    <sheetView workbookViewId="0"/>
  </sheetViews>
  <sheetFormatPr defaultRowHeight="15"/>
  <cols>
    <col min="1" max="1" width="78.7109375" customWidth="1"/>
    <col min="2" max="2" width="14.7109375" customWidth="1"/>
    <col min="3" max="3" width="90.7109375" customWidth="1"/>
  </cols>
  <sheetData>
    <row r="1" spans="1:3">
      <c r="A1" s="2" t="s">
        <v>461</v>
      </c>
      <c r="B1" s="2" t="s">
        <v>167</v>
      </c>
      <c r="C1" s="2" t="s">
        <v>462</v>
      </c>
    </row>
    <row r="2" spans="1:3">
      <c r="A2" s="11" t="s">
        <v>463</v>
      </c>
      <c r="B2">
        <f>Χώρες!O22</f>
        <v>20</v>
      </c>
      <c r="C2" s="11" t="s">
        <v>464</v>
      </c>
    </row>
    <row r="3" spans="1:3">
      <c r="A3" s="11" t="s">
        <v>465</v>
      </c>
      <c r="B3" s="10">
        <f>Χώρες!C25-Χώρες!C22</f>
        <v>0.96</v>
      </c>
      <c r="C3" s="11" t="s">
        <v>466</v>
      </c>
    </row>
    <row r="4" spans="1:3">
      <c r="A4" s="11" t="s">
        <v>467</v>
      </c>
      <c r="B4" s="12">
        <f>10000*Χώρες!C22/100</f>
        <v>117.0</v>
      </c>
      <c r="C4" s="11" t="s">
        <v>468</v>
      </c>
    </row>
    <row r="5" spans="1:3">
      <c r="A5" s="11" t="s">
        <v>469</v>
      </c>
      <c r="B5" s="12">
        <f>10000*Χώρες!C25/100</f>
        <v>213.0</v>
      </c>
      <c r="C5" s="11" t="s">
        <v>470</v>
      </c>
    </row>
    <row r="6" spans="1:3">
      <c r="A6" s="11" t="s">
        <v>471</v>
      </c>
      <c r="B6" s="12">
        <f>10000*((1+Χώρες!C22/100)/(1+Χώρες!G22/100)-1)</f>
        <v>-243.9729990356787</v>
      </c>
      <c r="C6" s="11" t="s">
        <v>472</v>
      </c>
    </row>
    <row r="7" spans="1:3">
      <c r="A7" s="11" t="s">
        <v>473</v>
      </c>
      <c r="B7" s="12">
        <f>10000*((1+Χώρες!D22/100)/(1+Χώρες!G22/100)-1)</f>
        <v>-353.90549662487894</v>
      </c>
      <c r="C7" s="11" t="s">
        <v>474</v>
      </c>
    </row>
    <row r="8" spans="1:3">
      <c r="A8" s="11" t="s">
        <v>475</v>
      </c>
      <c r="B8" s="4">
        <f>Χώρες!J22*(Χώρες!D25-Χώρες!D22)/100</f>
        <v>320.93100000000004</v>
      </c>
      <c r="C8" s="11" t="s">
        <v>476</v>
      </c>
    </row>
    <row r="9" spans="1:3">
      <c r="A9" s="11" t="s">
        <v>477</v>
      </c>
      <c r="B9" s="4">
        <f>Χώρες!K22*(Χώρες!E25-Χώρες!E22)/100</f>
        <v>244.94</v>
      </c>
      <c r="C9" s="11" t="s">
        <v>478</v>
      </c>
    </row>
    <row r="10" spans="1:3">
      <c r="A10" s="11" t="s">
        <v>479</v>
      </c>
      <c r="B10" s="4">
        <f>B8+B9</f>
        <v>565.8710000000001</v>
      </c>
      <c r="C10" s="11" t="s">
        <v>480</v>
      </c>
    </row>
    <row r="11" spans="1:3">
      <c r="A11" s="11" t="s">
        <v>481</v>
      </c>
      <c r="B11" s="4">
        <f>Χώρες!J22+Χώρες!K22+Χώρες!L22</f>
        <v>158094</v>
      </c>
      <c r="C11" s="11" t="s">
        <v>482</v>
      </c>
    </row>
    <row r="12" spans="1:3">
      <c r="A12" s="11" t="s">
        <v>483</v>
      </c>
      <c r="B12" s="3">
        <f>('Αρχικά στοιχεία'!F33*'Αρχικά στοιχεία'!F77)/('Αρχικά στοιχεία'!F77)</f>
        <v>0.03</v>
      </c>
      <c r="C12" s="11" t="s">
        <v>484</v>
      </c>
    </row>
    <row r="13" spans="1:3">
      <c r="A13" s="11" t="s">
        <v>485</v>
      </c>
      <c r="B13" s="3">
        <f>('Αρχικά στοιχεία'!F45*'Αρχικά στοιχεία'!F89+'Αρχικά στοιχεία'!F174*'Αρχικά στοιχεία'!F206+'Αρχικά στοιχεία'!F184*'Αρχικά στοιχεία'!F228)/('Αρχικά στοιχεία'!F89+'Αρχικά στοιχεία'!F206+'Αρχικά στοιχεία'!F228)</f>
        <v>0.597171961568874</v>
      </c>
      <c r="C13" s="11" t="s">
        <v>486</v>
      </c>
    </row>
    <row r="14" spans="1:3">
      <c r="A14" s="11" t="s">
        <v>487</v>
      </c>
      <c r="B14" s="3">
        <f>('Αρχικά στοιχεία'!F174*'Αρχικά στοιχεία'!F206+'Αρχικά στοιχεία'!F184*'Αρχικά στοιχεία'!F228)/('Αρχικά στοιχεία'!F206+'Αρχικά στοιχεία'!F228)</f>
        <v>1.2771356737779405</v>
      </c>
      <c r="C14" s="11" t="s">
        <v>488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X9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4" width="11.7109375" customWidth="1"/>
  </cols>
  <sheetData>
    <row r="1" spans="1:24" ht="33.75" customHeight="1">
      <c r="A1" s="2" t="s">
        <v>61</v>
      </c>
      <c r="B1" s="2" t="s">
        <v>36</v>
      </c>
      <c r="C1" s="2" t="s">
        <v>38</v>
      </c>
      <c r="D1" s="2" t="s">
        <v>48</v>
      </c>
      <c r="E1" s="2" t="s">
        <v>50</v>
      </c>
      <c r="F1" s="2" t="s">
        <v>30</v>
      </c>
      <c r="G1" s="2" t="s">
        <v>28</v>
      </c>
      <c r="H1" s="2" t="s">
        <v>40</v>
      </c>
      <c r="I1" s="2" t="s">
        <v>18</v>
      </c>
      <c r="J1" s="2" t="s">
        <v>26</v>
      </c>
      <c r="K1" s="2" t="s">
        <v>54</v>
      </c>
      <c r="L1" s="2" t="s">
        <v>52</v>
      </c>
      <c r="M1" s="2" t="s">
        <v>44</v>
      </c>
      <c r="N1" s="2" t="s">
        <v>22</v>
      </c>
      <c r="O1" s="2" t="s">
        <v>24</v>
      </c>
      <c r="P1" s="2" t="s">
        <v>42</v>
      </c>
      <c r="Q1" s="2" t="s">
        <v>20</v>
      </c>
      <c r="R1" s="2" t="s">
        <v>32</v>
      </c>
      <c r="S1" s="2" t="s">
        <v>16</v>
      </c>
      <c r="T1" s="2" t="s">
        <v>46</v>
      </c>
      <c r="U1" s="2" t="s">
        <v>56</v>
      </c>
      <c r="V1" s="2" t="s">
        <v>34</v>
      </c>
      <c r="W1" s="2" t="s">
        <v>62</v>
      </c>
      <c r="X1" s="2" t="s">
        <v>63</v>
      </c>
    </row>
    <row r="2" spans="1:24">
      <c r="A2" t="s">
        <v>64</v>
      </c>
      <c r="B2" s="3">
        <v>0.23</v>
      </c>
      <c r="C2" s="3">
        <v>0.2</v>
      </c>
      <c r="D2" s="3">
        <v>0.14</v>
      </c>
      <c r="E2" s="3">
        <v>0.36</v>
      </c>
      <c r="F2" s="3">
        <v>0.28</v>
      </c>
      <c r="G2" s="3">
        <v>0.43</v>
      </c>
      <c r="H2" s="3">
        <v>0.04</v>
      </c>
      <c r="I2" s="3">
        <v>0.28</v>
      </c>
      <c r="J2" s="3">
        <v>0.91</v>
      </c>
      <c r="K2" s="7">
        <v>0.61</v>
      </c>
      <c r="L2" s="3">
        <v>0.11</v>
      </c>
      <c r="M2" s="3">
        <v>0.03</v>
      </c>
      <c r="N2" s="3">
        <v>0.88</v>
      </c>
      <c r="O2" s="3">
        <v>0.2</v>
      </c>
      <c r="P2" s="3">
        <v>0.23</v>
      </c>
      <c r="Q2" s="3">
        <v>0.68</v>
      </c>
      <c r="R2" s="3">
        <v>0.6899999999999999</v>
      </c>
      <c r="S2" s="3">
        <v>1.14</v>
      </c>
      <c r="T2" s="3">
        <v>0.14</v>
      </c>
      <c r="U2" s="3">
        <v>0.16</v>
      </c>
      <c r="V2" s="3">
        <v>0.99</v>
      </c>
      <c r="W2" s="6">
        <f>RANK(K2,B2:V2,0)</f>
        <v>7</v>
      </c>
      <c r="X2">
        <f>COUNT(B2:V2)</f>
        <v>21</v>
      </c>
    </row>
    <row r="3" spans="1:24">
      <c r="A3" t="s">
        <v>65</v>
      </c>
      <c r="B3" s="3">
        <v>0.24</v>
      </c>
      <c r="C3" s="3">
        <v>0.16</v>
      </c>
      <c r="D3" s="3">
        <v>0.14</v>
      </c>
      <c r="E3" s="3">
        <v>0.38</v>
      </c>
      <c r="F3" s="3">
        <v>0.29</v>
      </c>
      <c r="G3" s="3">
        <v>0.44</v>
      </c>
      <c r="H3" s="3">
        <v>0.04</v>
      </c>
      <c r="I3" s="3">
        <v>0.21</v>
      </c>
      <c r="J3" s="3">
        <v>1.1</v>
      </c>
      <c r="K3" s="7">
        <v>0.58</v>
      </c>
      <c r="L3" s="3">
        <v>0.08</v>
      </c>
      <c r="M3" s="3">
        <v>0.03</v>
      </c>
      <c r="N3" s="3">
        <v>0.9</v>
      </c>
      <c r="O3" s="3">
        <v>0.2</v>
      </c>
      <c r="P3" s="3">
        <v>0.04</v>
      </c>
      <c r="Q3" s="3">
        <v>0.46</v>
      </c>
      <c r="R3" s="3">
        <v>0.5600000000000001</v>
      </c>
      <c r="S3" s="3">
        <v>1.22</v>
      </c>
      <c r="T3" s="3">
        <v>0.13</v>
      </c>
      <c r="U3" s="3">
        <v>0.18</v>
      </c>
      <c r="V3" s="3">
        <v>1.18</v>
      </c>
      <c r="W3" s="6">
        <f>RANK(K3,B3:V3,0)</f>
        <v>5</v>
      </c>
      <c r="X3">
        <f>COUNT(B3:V3)</f>
        <v>21</v>
      </c>
    </row>
    <row r="4" spans="1:24">
      <c r="A4" t="s">
        <v>66</v>
      </c>
      <c r="B4" s="3">
        <v>0.24</v>
      </c>
      <c r="C4" s="3">
        <v>0.18</v>
      </c>
      <c r="D4" s="3">
        <v>0.14</v>
      </c>
      <c r="E4" s="3">
        <v>0.36</v>
      </c>
      <c r="F4" s="3">
        <v>0.29</v>
      </c>
      <c r="G4" s="3">
        <v>0.43</v>
      </c>
      <c r="H4" s="3">
        <v>0.04</v>
      </c>
      <c r="I4" s="3">
        <v>0.21</v>
      </c>
      <c r="J4" s="3">
        <v>0.93</v>
      </c>
      <c r="K4" s="7">
        <v>0.58</v>
      </c>
      <c r="L4" s="3">
        <v>0.09</v>
      </c>
      <c r="M4" s="3">
        <v>0.03</v>
      </c>
      <c r="N4" s="3">
        <v>0.72</v>
      </c>
      <c r="O4" s="3">
        <v>0.2</v>
      </c>
      <c r="P4" s="3">
        <v>0.11</v>
      </c>
      <c r="Q4" s="3">
        <v>0.49</v>
      </c>
      <c r="R4" s="3">
        <v>0.46</v>
      </c>
      <c r="S4" s="3">
        <v>1.23</v>
      </c>
      <c r="T4" s="3">
        <v>0.12</v>
      </c>
      <c r="U4" s="3">
        <v>0.17</v>
      </c>
      <c r="V4" s="3">
        <v>1.22</v>
      </c>
      <c r="W4" s="6">
        <f>RANK(K4,B4:V4,0)</f>
        <v>5</v>
      </c>
      <c r="X4">
        <f>COUNT(B4:V4)</f>
        <v>21</v>
      </c>
    </row>
    <row r="5" spans="1:24">
      <c r="A5" t="s">
        <v>67</v>
      </c>
      <c r="B5" s="3">
        <v>0.2</v>
      </c>
      <c r="C5" s="3">
        <v>0.21</v>
      </c>
      <c r="D5" s="3">
        <v>0.15</v>
      </c>
      <c r="E5" s="3">
        <v>0.34</v>
      </c>
      <c r="F5" s="3">
        <v>0.29</v>
      </c>
      <c r="G5" s="3">
        <v>0.57</v>
      </c>
      <c r="H5" s="3">
        <v>0.04</v>
      </c>
      <c r="I5" s="3">
        <v>0.19</v>
      </c>
      <c r="J5" s="3">
        <v>1.08</v>
      </c>
      <c r="K5" s="7">
        <v>0.6</v>
      </c>
      <c r="L5" s="3">
        <v>0.11</v>
      </c>
      <c r="M5" s="3">
        <v>0.03</v>
      </c>
      <c r="N5" s="3">
        <v>0.71</v>
      </c>
      <c r="O5" s="3">
        <v>0.14</v>
      </c>
      <c r="P5" s="3">
        <v>0.08</v>
      </c>
      <c r="Q5" s="3">
        <v>0.63</v>
      </c>
      <c r="R5" s="3">
        <v>0.53</v>
      </c>
      <c r="S5" s="3">
        <v>1.25</v>
      </c>
      <c r="T5" s="3">
        <v>0.12</v>
      </c>
      <c r="U5" s="3">
        <v>0.16</v>
      </c>
      <c r="V5" s="3">
        <v>1.05</v>
      </c>
      <c r="W5" s="6">
        <f>RANK(K5,B5:V5,0)</f>
        <v>6</v>
      </c>
      <c r="X5">
        <f>COUNT(B5:V5)</f>
        <v>21</v>
      </c>
    </row>
    <row r="6" spans="1:24">
      <c r="A6" t="s">
        <v>68</v>
      </c>
      <c r="B6" s="3">
        <v>0.19</v>
      </c>
      <c r="C6" s="3">
        <v>0.15</v>
      </c>
      <c r="D6" s="3">
        <v>0.14</v>
      </c>
      <c r="E6" s="3">
        <v>0.34</v>
      </c>
      <c r="F6" s="3">
        <v>0.13</v>
      </c>
      <c r="G6" s="3">
        <v>0.68</v>
      </c>
      <c r="H6" s="3">
        <v>0.04</v>
      </c>
      <c r="I6" s="3">
        <v>0.28</v>
      </c>
      <c r="J6" s="3">
        <v>1.13</v>
      </c>
      <c r="K6" s="7">
        <v>0.55</v>
      </c>
      <c r="L6" s="3">
        <v>0.11</v>
      </c>
      <c r="M6" s="3">
        <v>0.04</v>
      </c>
      <c r="N6" s="3">
        <v>0.65</v>
      </c>
      <c r="O6" s="3">
        <v>0.15</v>
      </c>
      <c r="P6" s="3">
        <v>0.06</v>
      </c>
      <c r="Q6" s="3">
        <v>0.71</v>
      </c>
      <c r="R6" s="3">
        <v>0.64</v>
      </c>
      <c r="S6" s="3">
        <v>1.34</v>
      </c>
      <c r="T6" s="3">
        <v>0.12</v>
      </c>
      <c r="U6" s="3">
        <v>0.19</v>
      </c>
      <c r="V6" s="3">
        <v>1.18</v>
      </c>
      <c r="W6" s="6">
        <f>RANK(K6,B6:V6,0)</f>
        <v>8</v>
      </c>
      <c r="X6">
        <f>COUNT(B6:V6)</f>
        <v>21</v>
      </c>
    </row>
    <row r="7" spans="1:24">
      <c r="A7" t="s">
        <v>69</v>
      </c>
      <c r="B7" s="3">
        <v>0.2</v>
      </c>
      <c r="C7" s="3">
        <v>0.16</v>
      </c>
      <c r="D7" s="3">
        <v>0.13</v>
      </c>
      <c r="E7" s="3">
        <v>0.32</v>
      </c>
      <c r="F7" s="3">
        <v>0.1</v>
      </c>
      <c r="G7" s="3">
        <v>0.71</v>
      </c>
      <c r="H7" s="3">
        <v>0.04</v>
      </c>
      <c r="I7" s="3">
        <v>0.33</v>
      </c>
      <c r="J7" s="3">
        <v>1.25</v>
      </c>
      <c r="K7" s="7">
        <v>0.5600000000000001</v>
      </c>
      <c r="L7" s="3">
        <v>0.1</v>
      </c>
      <c r="M7" s="3">
        <v>0.03</v>
      </c>
      <c r="N7" s="3">
        <v>0.68</v>
      </c>
      <c r="O7" s="3">
        <v>0.14</v>
      </c>
      <c r="P7" s="3">
        <v>0.32</v>
      </c>
      <c r="Q7" s="3">
        <v>0.63</v>
      </c>
      <c r="R7" s="3">
        <v>0.58</v>
      </c>
      <c r="S7" s="3">
        <v>1.38</v>
      </c>
      <c r="T7" s="3">
        <v>0.12</v>
      </c>
      <c r="U7" s="3">
        <v>0.17</v>
      </c>
      <c r="V7" s="3">
        <v>0.57</v>
      </c>
      <c r="W7" s="6">
        <f>RANK(K7,B7:V7,0)</f>
        <v>8</v>
      </c>
      <c r="X7">
        <f>COUNT(B7:V7)</f>
        <v>21</v>
      </c>
    </row>
    <row r="8" spans="1:24">
      <c r="A8" t="s">
        <v>70</v>
      </c>
      <c r="B8" s="3">
        <v>0.2</v>
      </c>
      <c r="C8" s="3">
        <v>0.11</v>
      </c>
      <c r="D8" s="3">
        <v>0.16</v>
      </c>
      <c r="E8" s="3">
        <v>0.2</v>
      </c>
      <c r="F8" s="3">
        <v>0.12</v>
      </c>
      <c r="G8" s="3">
        <v>0.9</v>
      </c>
      <c r="H8" s="3">
        <v>0.04</v>
      </c>
      <c r="I8" s="3">
        <v>0.23</v>
      </c>
      <c r="J8" s="3">
        <v>1.15</v>
      </c>
      <c r="K8" s="7">
        <v>0.57</v>
      </c>
      <c r="L8" s="3">
        <v>0.11</v>
      </c>
      <c r="M8" s="3">
        <v>0.03</v>
      </c>
      <c r="N8" s="3">
        <v>0.66</v>
      </c>
      <c r="O8" s="3">
        <v>0.14</v>
      </c>
      <c r="P8" s="3">
        <v>0.16</v>
      </c>
      <c r="Q8" s="3">
        <v>0.57</v>
      </c>
      <c r="R8" s="3">
        <v>0.61</v>
      </c>
      <c r="S8" s="3">
        <v>1.3</v>
      </c>
      <c r="T8" s="3">
        <v>0.11</v>
      </c>
      <c r="U8" s="3">
        <v>0.15</v>
      </c>
      <c r="V8" s="3">
        <v>0.78</v>
      </c>
      <c r="W8" s="6">
        <f>RANK(K8,B8:V8,0)</f>
        <v>7</v>
      </c>
      <c r="X8">
        <f>COUNT(B8:V8)</f>
        <v>21</v>
      </c>
    </row>
    <row r="9" spans="1:24">
      <c r="A9" t="s">
        <v>71</v>
      </c>
      <c r="B9" s="3">
        <v>0.15</v>
      </c>
      <c r="C9" s="3">
        <v>0.11</v>
      </c>
      <c r="D9" s="3">
        <v>0.14</v>
      </c>
      <c r="E9" s="3">
        <v>0.17</v>
      </c>
      <c r="F9" s="3">
        <v>0.15</v>
      </c>
      <c r="G9" s="3">
        <v>0.82</v>
      </c>
      <c r="H9" s="3">
        <v>0.03</v>
      </c>
      <c r="I9" s="3">
        <v>0.27</v>
      </c>
      <c r="J9" s="3">
        <v>0.96</v>
      </c>
      <c r="K9" s="7">
        <v>0.54</v>
      </c>
      <c r="L9" s="3">
        <v>0.1</v>
      </c>
      <c r="M9" s="3">
        <v>0.04</v>
      </c>
      <c r="N9" s="3">
        <v>0.66</v>
      </c>
      <c r="O9" s="3">
        <v>0.15</v>
      </c>
      <c r="P9" s="3">
        <v>0.11</v>
      </c>
      <c r="Q9" s="3">
        <v>0.36</v>
      </c>
      <c r="R9" s="3">
        <v>0.59</v>
      </c>
      <c r="S9" s="3">
        <v>1.29</v>
      </c>
      <c r="T9" s="3">
        <v>0.1</v>
      </c>
      <c r="U9" s="3">
        <v>0.16</v>
      </c>
      <c r="V9" s="3">
        <v>0.71</v>
      </c>
      <c r="W9" s="6">
        <f>RANK(K9,B9:V9,0)</f>
        <v>7</v>
      </c>
      <c r="X9">
        <f>COUNT(B9:V9)</f>
        <v>21</v>
      </c>
    </row>
    <row r="10" spans="1:24">
      <c r="A10" t="s">
        <v>72</v>
      </c>
      <c r="B10" s="3">
        <v>0.14</v>
      </c>
      <c r="C10" s="3">
        <v>0.06</v>
      </c>
      <c r="D10" s="3">
        <v>0.13</v>
      </c>
      <c r="E10" s="3">
        <v>0.16</v>
      </c>
      <c r="F10" s="3">
        <v>0.14</v>
      </c>
      <c r="G10" s="3">
        <v>0.82</v>
      </c>
      <c r="H10" s="3">
        <v>0.03</v>
      </c>
      <c r="I10" s="3">
        <v>0.24</v>
      </c>
      <c r="J10" s="3">
        <v>0.95</v>
      </c>
      <c r="K10" s="7">
        <v>0.45</v>
      </c>
      <c r="L10" s="3">
        <v>0.11</v>
      </c>
      <c r="M10" s="3">
        <v>0.03</v>
      </c>
      <c r="N10" s="3">
        <v>0.68</v>
      </c>
      <c r="O10" s="3">
        <v>0.14</v>
      </c>
      <c r="P10" s="3">
        <v>0.43</v>
      </c>
      <c r="Q10" s="3">
        <v>0.53</v>
      </c>
      <c r="R10" s="3">
        <v>0.65</v>
      </c>
      <c r="S10" s="3">
        <v>1.26</v>
      </c>
      <c r="T10" s="3">
        <v>0.08</v>
      </c>
      <c r="U10" s="3">
        <v>0.16</v>
      </c>
      <c r="V10" s="3">
        <v>0.82</v>
      </c>
      <c r="W10" s="6">
        <f>RANK(K10,B10:V10,0)</f>
        <v>8</v>
      </c>
      <c r="X10">
        <f>COUNT(B10:V10)</f>
        <v>21</v>
      </c>
    </row>
    <row r="11" spans="1:24">
      <c r="A11" t="s">
        <v>73</v>
      </c>
      <c r="B11" s="3">
        <v>0.16</v>
      </c>
      <c r="C11" s="3">
        <v>0.11</v>
      </c>
      <c r="D11" s="3">
        <v>0.23</v>
      </c>
      <c r="E11" s="3">
        <v>0.12</v>
      </c>
      <c r="F11" s="3">
        <v>0.17</v>
      </c>
      <c r="G11" s="3">
        <v>0.8</v>
      </c>
      <c r="H11" s="3">
        <v>0.03</v>
      </c>
      <c r="I11" s="3">
        <v>0.1</v>
      </c>
      <c r="J11" s="3">
        <v>0.8100000000000001</v>
      </c>
      <c r="K11" s="7">
        <v>0.39</v>
      </c>
      <c r="L11" s="3">
        <v>0.16</v>
      </c>
      <c r="M11" s="3">
        <v>0.02</v>
      </c>
      <c r="N11" s="3">
        <v>0.6899999999999999</v>
      </c>
      <c r="O11" s="3">
        <v>0.12</v>
      </c>
      <c r="P11" s="3">
        <v>0.03</v>
      </c>
      <c r="Q11" s="3">
        <v>0.75</v>
      </c>
      <c r="R11" s="3">
        <v>0.52</v>
      </c>
      <c r="S11" s="3">
        <v>1.19</v>
      </c>
      <c r="T11" s="3">
        <v>0.08</v>
      </c>
      <c r="U11" s="3">
        <v>0.16</v>
      </c>
      <c r="V11" s="3">
        <v>0.84</v>
      </c>
      <c r="W11" s="6">
        <f>RANK(K11,B11:V11,0)</f>
        <v>8</v>
      </c>
      <c r="X11">
        <f>COUNT(B11:V11)</f>
        <v>21</v>
      </c>
    </row>
    <row r="12" spans="1:24">
      <c r="A12" t="s">
        <v>74</v>
      </c>
      <c r="B12" s="3">
        <v>0.13</v>
      </c>
      <c r="C12" s="3">
        <v>0.12</v>
      </c>
      <c r="D12" s="3">
        <v>0.21</v>
      </c>
      <c r="E12" s="3">
        <v>0.16</v>
      </c>
      <c r="F12" s="3">
        <v>0.18</v>
      </c>
      <c r="G12" s="3">
        <v>0.85</v>
      </c>
      <c r="H12" s="3">
        <v>0.03</v>
      </c>
      <c r="I12" s="3">
        <v>0.12</v>
      </c>
      <c r="J12" s="3">
        <v>0.86</v>
      </c>
      <c r="K12" s="7">
        <v>0.36</v>
      </c>
      <c r="L12" s="3">
        <v>0.12</v>
      </c>
      <c r="M12" s="3">
        <v>0.03</v>
      </c>
      <c r="N12" s="3">
        <v>0.61</v>
      </c>
      <c r="O12" s="3">
        <v>0.11</v>
      </c>
      <c r="P12" s="3">
        <v>0.02</v>
      </c>
      <c r="Q12" s="3">
        <v>0.57</v>
      </c>
      <c r="R12" s="3">
        <v>0.55</v>
      </c>
      <c r="S12" s="3">
        <v>1.17</v>
      </c>
      <c r="T12" s="3">
        <v>0.08</v>
      </c>
      <c r="U12" s="3">
        <v>0.17</v>
      </c>
      <c r="V12" s="3">
        <v>0.77</v>
      </c>
      <c r="W12" s="6">
        <f>RANK(K12,B12:V12,0)</f>
        <v>8</v>
      </c>
      <c r="X12">
        <f>COUNT(B12:V12)</f>
        <v>21</v>
      </c>
    </row>
    <row r="13" spans="1:24">
      <c r="A13" t="s">
        <v>75</v>
      </c>
      <c r="B13" s="3">
        <v>0.14</v>
      </c>
      <c r="C13" s="3">
        <v>0.1</v>
      </c>
      <c r="D13" s="3">
        <v>0.16</v>
      </c>
      <c r="E13" s="3">
        <v>0.16</v>
      </c>
      <c r="F13" s="3">
        <v>0.08</v>
      </c>
      <c r="G13" s="3">
        <v>0.79</v>
      </c>
      <c r="H13" s="3">
        <v>0.02</v>
      </c>
      <c r="I13" s="3">
        <v>0.12</v>
      </c>
      <c r="J13" s="3">
        <v>0.68</v>
      </c>
      <c r="K13" s="7">
        <v>0.35</v>
      </c>
      <c r="L13" s="3">
        <v>0.08</v>
      </c>
      <c r="M13" s="3">
        <v>0.02</v>
      </c>
      <c r="N13" s="3">
        <v>0.83</v>
      </c>
      <c r="O13" s="3">
        <v>0.14</v>
      </c>
      <c r="P13" s="3">
        <v>0.26</v>
      </c>
      <c r="Q13" s="3">
        <v>0.53</v>
      </c>
      <c r="R13" s="3">
        <v>0.5</v>
      </c>
      <c r="S13" s="3">
        <v>1.07</v>
      </c>
      <c r="T13" s="3">
        <v>0.07000000000000001</v>
      </c>
      <c r="U13" s="3">
        <v>0.18</v>
      </c>
      <c r="V13" s="3">
        <v>0.74</v>
      </c>
      <c r="W13" s="6">
        <f>RANK(K13,B13:V13,0)</f>
        <v>8</v>
      </c>
      <c r="X13">
        <f>COUNT(B13:V13)</f>
        <v>21</v>
      </c>
    </row>
    <row r="14" spans="1:24">
      <c r="A14" t="s">
        <v>76</v>
      </c>
      <c r="B14" s="3">
        <v>0.14</v>
      </c>
      <c r="C14" s="3">
        <v>0.07000000000000001</v>
      </c>
      <c r="D14" s="3">
        <v>0.11</v>
      </c>
      <c r="E14" s="3">
        <v>0.17</v>
      </c>
      <c r="F14" s="3">
        <v>0.14</v>
      </c>
      <c r="G14" s="3">
        <v>0.73</v>
      </c>
      <c r="H14" s="3">
        <v>0.02</v>
      </c>
      <c r="I14" s="3">
        <v>0.11</v>
      </c>
      <c r="J14" s="3">
        <v>0.8100000000000001</v>
      </c>
      <c r="K14" s="7">
        <v>0.33</v>
      </c>
      <c r="L14" s="3">
        <v>0.1</v>
      </c>
      <c r="M14" s="3">
        <v>0.02</v>
      </c>
      <c r="N14" s="3">
        <v>1.14</v>
      </c>
      <c r="O14" s="3">
        <v>0.15</v>
      </c>
      <c r="P14" s="3">
        <v>0.07000000000000001</v>
      </c>
      <c r="Q14" s="3">
        <v>0.3</v>
      </c>
      <c r="R14" s="3">
        <v>0.5</v>
      </c>
      <c r="S14" s="3">
        <v>0.93</v>
      </c>
      <c r="T14" s="3">
        <v>0.09</v>
      </c>
      <c r="U14" s="3">
        <v>0.1</v>
      </c>
      <c r="V14" s="3">
        <v>0.82</v>
      </c>
      <c r="W14" s="6">
        <f>RANK(K14,B14:V14,0)</f>
        <v>7</v>
      </c>
      <c r="X14">
        <f>COUNT(B14:V14)</f>
        <v>21</v>
      </c>
    </row>
    <row r="15" spans="1:24">
      <c r="A15" t="s">
        <v>77</v>
      </c>
      <c r="B15" s="3">
        <v>0.12</v>
      </c>
      <c r="C15" s="3">
        <v>0.09</v>
      </c>
      <c r="D15" s="3">
        <v>0.08</v>
      </c>
      <c r="E15" s="3">
        <v>0.14</v>
      </c>
      <c r="F15" s="3">
        <v>0.15</v>
      </c>
      <c r="G15" s="3">
        <v>0.71</v>
      </c>
      <c r="H15" s="3">
        <v>0.01</v>
      </c>
      <c r="I15" s="3">
        <v>0.15</v>
      </c>
      <c r="J15" s="3">
        <v>0.79</v>
      </c>
      <c r="K15" s="7">
        <v>0.31</v>
      </c>
      <c r="L15" s="3">
        <v>0.08</v>
      </c>
      <c r="M15" s="3">
        <v>0.02</v>
      </c>
      <c r="N15" s="3">
        <v>1.43</v>
      </c>
      <c r="O15" s="3">
        <v>0.11</v>
      </c>
      <c r="P15" s="3">
        <v>0.02</v>
      </c>
      <c r="Q15" s="3">
        <v>0.3</v>
      </c>
      <c r="R15" s="3">
        <v>0.44</v>
      </c>
      <c r="S15" s="3">
        <v>1.01</v>
      </c>
      <c r="T15" s="3">
        <v>0.08</v>
      </c>
      <c r="U15" s="3">
        <v>0.04</v>
      </c>
      <c r="V15" s="3">
        <v>0.85</v>
      </c>
      <c r="W15" s="6">
        <f>RANK(K15,B15:V15,0)</f>
        <v>7</v>
      </c>
      <c r="X15">
        <f>COUNT(B15:V15)</f>
        <v>21</v>
      </c>
    </row>
    <row r="16" spans="1:24">
      <c r="A16" t="s">
        <v>78</v>
      </c>
      <c r="B16" s="3">
        <v>0.1</v>
      </c>
      <c r="C16" s="3">
        <v>0.09</v>
      </c>
      <c r="D16" s="3">
        <v>0.09</v>
      </c>
      <c r="E16" s="3">
        <v>0.11</v>
      </c>
      <c r="F16" s="3">
        <v>0.12</v>
      </c>
      <c r="G16" s="3">
        <v>0.6899999999999999</v>
      </c>
      <c r="H16" s="3">
        <v>0.01</v>
      </c>
      <c r="I16" s="3">
        <v>0.11</v>
      </c>
      <c r="J16" s="3">
        <v>0.76</v>
      </c>
      <c r="K16" s="7">
        <v>0.29</v>
      </c>
      <c r="L16" s="3">
        <v>0.07000000000000001</v>
      </c>
      <c r="M16" s="3">
        <v>0.02</v>
      </c>
      <c r="N16" s="3">
        <v>1.56</v>
      </c>
      <c r="O16" s="3">
        <v>0.09</v>
      </c>
      <c r="P16" s="3">
        <v>0.03</v>
      </c>
      <c r="Q16" s="3">
        <v>0.43</v>
      </c>
      <c r="R16" s="3">
        <v>0.45</v>
      </c>
      <c r="S16" s="3">
        <v>1.01</v>
      </c>
      <c r="T16" s="3">
        <v>0.08</v>
      </c>
      <c r="U16" s="3">
        <v>0.15</v>
      </c>
      <c r="V16" s="3">
        <v>0.5600000000000001</v>
      </c>
      <c r="W16" s="6">
        <f>RANK(K16,B16:V16,0)</f>
        <v>8</v>
      </c>
      <c r="X16">
        <f>COUNT(B16:V16)</f>
        <v>21</v>
      </c>
    </row>
    <row r="17" spans="1:24">
      <c r="A17" t="s">
        <v>79</v>
      </c>
      <c r="B17" s="3">
        <v>0.13</v>
      </c>
      <c r="C17" s="3">
        <v>0.08</v>
      </c>
      <c r="D17" s="3">
        <v>0.09</v>
      </c>
      <c r="E17" s="3">
        <v>0.12</v>
      </c>
      <c r="F17" s="3">
        <v>0.14</v>
      </c>
      <c r="G17" s="3">
        <v>0.75</v>
      </c>
      <c r="H17" s="3">
        <v>0.01</v>
      </c>
      <c r="I17" s="3">
        <v>0.07000000000000001</v>
      </c>
      <c r="J17" s="3">
        <v>0.57</v>
      </c>
      <c r="K17" s="7">
        <v>0.28</v>
      </c>
      <c r="L17" s="3">
        <v>0.07000000000000001</v>
      </c>
      <c r="M17" s="3">
        <v>0.02</v>
      </c>
      <c r="N17" s="3">
        <v>0.91</v>
      </c>
      <c r="O17" s="3">
        <v>0.07000000000000001</v>
      </c>
      <c r="P17" s="3">
        <v>0.02</v>
      </c>
      <c r="Q17" s="3">
        <v>0.47</v>
      </c>
      <c r="R17" s="3">
        <v>0.46</v>
      </c>
      <c r="S17" s="3">
        <v>1.06</v>
      </c>
      <c r="T17" s="3">
        <v>0.08</v>
      </c>
      <c r="U17" s="3">
        <v>0.21</v>
      </c>
      <c r="V17" s="3">
        <v>0.41</v>
      </c>
      <c r="W17" s="6">
        <f>RANK(K17,B17:V17,0)</f>
        <v>8</v>
      </c>
      <c r="X17">
        <f>COUNT(B17:V17)</f>
        <v>21</v>
      </c>
    </row>
    <row r="18" spans="1:24">
      <c r="A18" t="s">
        <v>80</v>
      </c>
      <c r="B18" s="3">
        <v>0.11</v>
      </c>
      <c r="C18" s="3">
        <v>0.08</v>
      </c>
      <c r="D18" s="3">
        <v>0.07000000000000001</v>
      </c>
      <c r="E18" s="3">
        <v>0.13</v>
      </c>
      <c r="F18" s="3">
        <v>0.19</v>
      </c>
      <c r="G18" s="3">
        <v>0.82</v>
      </c>
      <c r="H18" s="3">
        <v>0.01</v>
      </c>
      <c r="I18" s="3">
        <v>0.06</v>
      </c>
      <c r="J18" s="3">
        <v>0.63</v>
      </c>
      <c r="K18" s="7">
        <v>0.28</v>
      </c>
      <c r="L18" s="3">
        <v>0.12</v>
      </c>
      <c r="M18" s="3">
        <v>0.02</v>
      </c>
      <c r="N18" s="3">
        <v>0.67</v>
      </c>
      <c r="O18" s="3">
        <v>0.06</v>
      </c>
      <c r="P18" s="3">
        <v>0.03</v>
      </c>
      <c r="Q18" s="3">
        <v>0.63</v>
      </c>
      <c r="R18" s="3">
        <v>0.55</v>
      </c>
      <c r="S18" s="3">
        <v>1.05</v>
      </c>
      <c r="T18" s="3">
        <v>0.08</v>
      </c>
      <c r="U18" s="3">
        <v>0.2</v>
      </c>
      <c r="V18" s="3">
        <v>0.5600000000000001</v>
      </c>
      <c r="W18" s="6">
        <f>RANK(K18,B18:V18,0)</f>
        <v>8</v>
      </c>
      <c r="X18">
        <f>COUNT(B18:V18)</f>
        <v>21</v>
      </c>
    </row>
    <row r="19" spans="1:24">
      <c r="A19" t="s">
        <v>81</v>
      </c>
      <c r="B19" s="3">
        <v>0.15</v>
      </c>
      <c r="C19" s="3">
        <v>0.16</v>
      </c>
      <c r="D19" s="3">
        <v>0.06</v>
      </c>
      <c r="E19" s="3">
        <v>0.12</v>
      </c>
      <c r="F19" s="3">
        <v>0.17</v>
      </c>
      <c r="G19" s="3">
        <v>0.73</v>
      </c>
      <c r="H19" s="3">
        <v>0.01</v>
      </c>
      <c r="I19" s="3">
        <v>0.11</v>
      </c>
      <c r="J19" s="3">
        <v>0.8100000000000001</v>
      </c>
      <c r="K19" s="7">
        <v>0.26</v>
      </c>
      <c r="L19" s="3">
        <v>0.08</v>
      </c>
      <c r="M19" s="3">
        <v>0.02</v>
      </c>
      <c r="N19" s="3">
        <v>0.64</v>
      </c>
      <c r="O19" s="3">
        <v>0.11</v>
      </c>
      <c r="P19" s="3">
        <v>0.17</v>
      </c>
      <c r="Q19" s="3">
        <v>0.68</v>
      </c>
      <c r="R19" s="3">
        <v>0.57</v>
      </c>
      <c r="S19" s="3">
        <v>1.06</v>
      </c>
      <c r="T19" s="3">
        <v>0.08</v>
      </c>
      <c r="U19" s="3">
        <v>0.18</v>
      </c>
      <c r="V19" s="3">
        <v>0.58</v>
      </c>
      <c r="W19" s="6">
        <f>RANK(K19,B19:V19,0)</f>
        <v>8</v>
      </c>
      <c r="X19">
        <f>COUNT(B19:V19)</f>
        <v>21</v>
      </c>
    </row>
    <row r="20" spans="1:24">
      <c r="A20" t="s">
        <v>82</v>
      </c>
      <c r="B20" s="3">
        <v>0.15</v>
      </c>
      <c r="C20" s="3">
        <v>0.19</v>
      </c>
      <c r="D20" s="3">
        <v>0.09</v>
      </c>
      <c r="E20" s="3">
        <v>0.09</v>
      </c>
      <c r="F20" s="3">
        <v>0.15</v>
      </c>
      <c r="G20" s="3">
        <v>0.55</v>
      </c>
      <c r="H20" s="3">
        <v>0.03</v>
      </c>
      <c r="I20" s="3">
        <v>0.1</v>
      </c>
      <c r="J20" s="3">
        <v>0.61</v>
      </c>
      <c r="K20" s="7">
        <v>0.25</v>
      </c>
      <c r="L20" s="3">
        <v>0.06</v>
      </c>
      <c r="M20" s="3">
        <v>0.02</v>
      </c>
      <c r="N20" s="3">
        <v>0.7</v>
      </c>
      <c r="O20" s="3">
        <v>0.11</v>
      </c>
      <c r="P20" s="3">
        <v>0.04</v>
      </c>
      <c r="Q20" s="3">
        <v>0.53</v>
      </c>
      <c r="R20" s="3">
        <v>0.5</v>
      </c>
      <c r="S20" s="3">
        <v>1.02</v>
      </c>
      <c r="T20" s="3">
        <v>0.08</v>
      </c>
      <c r="U20" s="3">
        <v>0.17</v>
      </c>
      <c r="V20" s="3">
        <v>0.61</v>
      </c>
      <c r="W20" s="6">
        <f>RANK(K20,B20:V20,0)</f>
        <v>8</v>
      </c>
      <c r="X20">
        <f>COUNT(B20:V20)</f>
        <v>21</v>
      </c>
    </row>
    <row r="21" spans="1:24">
      <c r="A21" t="s">
        <v>83</v>
      </c>
      <c r="B21" s="3">
        <v>0.12</v>
      </c>
      <c r="C21" s="3">
        <v>0.21</v>
      </c>
      <c r="D21" s="3">
        <v>0.08</v>
      </c>
      <c r="E21" s="3">
        <v>0.1</v>
      </c>
      <c r="F21" s="3">
        <v>0.16</v>
      </c>
      <c r="G21" s="3">
        <v>0.58</v>
      </c>
      <c r="H21" s="3">
        <v>0.02</v>
      </c>
      <c r="I21" s="3">
        <v>0.05</v>
      </c>
      <c r="J21" s="3">
        <v>0.53</v>
      </c>
      <c r="K21" s="7">
        <v>0.26</v>
      </c>
      <c r="L21" s="3">
        <v>0.06</v>
      </c>
      <c r="M21" s="3">
        <v>0.02</v>
      </c>
      <c r="N21" s="3">
        <v>0.54</v>
      </c>
      <c r="O21" s="3">
        <v>0.1</v>
      </c>
      <c r="P21" s="3">
        <v>0.04</v>
      </c>
      <c r="Q21" s="3">
        <v>0.44</v>
      </c>
      <c r="R21" s="3">
        <v>0.42</v>
      </c>
      <c r="S21" s="3">
        <v>0.96</v>
      </c>
      <c r="T21" s="3">
        <v>0.08</v>
      </c>
      <c r="U21" s="3">
        <v>0.17</v>
      </c>
      <c r="V21" s="3">
        <v>0.58</v>
      </c>
      <c r="W21" s="6">
        <f>RANK(K21,B21:V21,0)</f>
        <v>8</v>
      </c>
      <c r="X21">
        <f>COUNT(B21:V21)</f>
        <v>21</v>
      </c>
    </row>
    <row r="22" spans="1:24">
      <c r="A22" t="s">
        <v>84</v>
      </c>
      <c r="B22" s="3">
        <v>0.13</v>
      </c>
      <c r="C22" s="3">
        <v>0.26</v>
      </c>
      <c r="D22" s="3">
        <v>0.08</v>
      </c>
      <c r="E22" s="3">
        <v>0.1</v>
      </c>
      <c r="F22" s="3">
        <v>0.1</v>
      </c>
      <c r="G22" s="3">
        <v>0.57</v>
      </c>
      <c r="H22" s="3">
        <v>0.01</v>
      </c>
      <c r="I22" s="3">
        <v>0.12</v>
      </c>
      <c r="J22" s="3">
        <v>0.5600000000000001</v>
      </c>
      <c r="K22" s="7">
        <v>0.24</v>
      </c>
      <c r="L22" s="3">
        <v>0.08</v>
      </c>
      <c r="M22" s="3">
        <v>0.02</v>
      </c>
      <c r="N22" s="3">
        <v>0.64</v>
      </c>
      <c r="O22" s="3">
        <v>0.1</v>
      </c>
      <c r="P22" s="3">
        <v>0.09</v>
      </c>
      <c r="Q22" s="3">
        <v>0.54</v>
      </c>
      <c r="R22" s="3">
        <v>0.49</v>
      </c>
      <c r="S22" s="3">
        <v>1.05</v>
      </c>
      <c r="T22" s="3">
        <v>0.08</v>
      </c>
      <c r="U22" s="3">
        <v>0.14</v>
      </c>
      <c r="V22" s="3">
        <v>0.66</v>
      </c>
      <c r="W22" s="6">
        <f>RANK(K22,B22:V22,0)</f>
        <v>9</v>
      </c>
      <c r="X22">
        <f>COUNT(B22:V22)</f>
        <v>21</v>
      </c>
    </row>
    <row r="23" spans="1:24">
      <c r="A23" t="s">
        <v>85</v>
      </c>
      <c r="B23" s="3">
        <v>0.14</v>
      </c>
      <c r="C23" s="3">
        <v>0.11</v>
      </c>
      <c r="D23" s="3">
        <v>0.09</v>
      </c>
      <c r="E23" s="3">
        <v>0.09</v>
      </c>
      <c r="F23" s="3">
        <v>0.1</v>
      </c>
      <c r="G23" s="3">
        <v>0.55</v>
      </c>
      <c r="H23" s="3">
        <v>0.01</v>
      </c>
      <c r="I23" s="3">
        <v>0.13</v>
      </c>
      <c r="J23" s="3">
        <v>0.52</v>
      </c>
      <c r="K23" s="7">
        <v>0.24</v>
      </c>
      <c r="L23" s="3">
        <v>0.06</v>
      </c>
      <c r="M23" s="3">
        <v>0.02</v>
      </c>
      <c r="N23" s="3">
        <v>0.82</v>
      </c>
      <c r="O23" s="3">
        <v>0.08</v>
      </c>
      <c r="P23" s="3">
        <v>0.07000000000000001</v>
      </c>
      <c r="Q23" s="3">
        <v>0.33</v>
      </c>
      <c r="R23" s="3">
        <v>0.5600000000000001</v>
      </c>
      <c r="S23" s="3">
        <v>0.98</v>
      </c>
      <c r="T23" s="3">
        <v>0.08</v>
      </c>
      <c r="U23" s="3">
        <v>0.15</v>
      </c>
      <c r="V23" s="3">
        <v>0.61</v>
      </c>
      <c r="W23" s="6">
        <f>RANK(K23,B23:V23,0)</f>
        <v>8</v>
      </c>
      <c r="X23">
        <f>COUNT(B23:V23)</f>
        <v>21</v>
      </c>
    </row>
    <row r="24" spans="1:24">
      <c r="A24" t="s">
        <v>86</v>
      </c>
      <c r="B24" s="3">
        <v>0.14</v>
      </c>
      <c r="C24" s="3">
        <v>0.28</v>
      </c>
      <c r="D24" s="3">
        <v>0.06</v>
      </c>
      <c r="E24" s="3">
        <v>0.09</v>
      </c>
      <c r="F24" s="3">
        <v>0.11</v>
      </c>
      <c r="G24" s="3">
        <v>0.54</v>
      </c>
      <c r="H24" s="3">
        <v>0.11</v>
      </c>
      <c r="I24" s="3">
        <v>0.06</v>
      </c>
      <c r="J24" s="3">
        <v>0.51</v>
      </c>
      <c r="K24" s="7">
        <v>0.21</v>
      </c>
      <c r="L24" s="3">
        <v>0.08</v>
      </c>
      <c r="M24" s="3">
        <v>0.02</v>
      </c>
      <c r="N24" s="3">
        <v>0.57</v>
      </c>
      <c r="O24" s="3">
        <v>0.08</v>
      </c>
      <c r="P24" s="3">
        <v>0.02</v>
      </c>
      <c r="Q24" s="3">
        <v>0.19</v>
      </c>
      <c r="R24" s="3">
        <v>0.55</v>
      </c>
      <c r="S24" s="3">
        <v>1.03</v>
      </c>
      <c r="T24" s="3">
        <v>0.07000000000000001</v>
      </c>
      <c r="U24" s="3">
        <v>0.15</v>
      </c>
      <c r="V24" s="3">
        <v>0.49</v>
      </c>
      <c r="W24" s="6">
        <f>RANK(K24,B24:V24,0)</f>
        <v>8</v>
      </c>
      <c r="X24">
        <f>COUNT(B24:V24)</f>
        <v>21</v>
      </c>
    </row>
    <row r="25" spans="1:24">
      <c r="A25" t="s">
        <v>87</v>
      </c>
      <c r="B25" s="3">
        <v>0.23</v>
      </c>
      <c r="C25" s="3">
        <v>0.41</v>
      </c>
      <c r="D25" s="3">
        <v>0.09</v>
      </c>
      <c r="E25" s="3">
        <v>0.08</v>
      </c>
      <c r="F25" s="3">
        <v>-0.01</v>
      </c>
      <c r="G25" s="3">
        <v>0.49</v>
      </c>
      <c r="H25" s="3">
        <v>0.01</v>
      </c>
      <c r="I25" s="3">
        <v>0.18</v>
      </c>
      <c r="J25" s="3">
        <v>0.28</v>
      </c>
      <c r="K25" s="7">
        <v>0.19</v>
      </c>
      <c r="L25" s="3">
        <v>0.05</v>
      </c>
      <c r="M25" s="3">
        <v>0.02</v>
      </c>
      <c r="N25" s="3">
        <v>0.61</v>
      </c>
      <c r="O25" s="3">
        <v>0.07000000000000001</v>
      </c>
      <c r="P25" s="3">
        <v>-0.22</v>
      </c>
      <c r="Q25" s="3">
        <v>0.21</v>
      </c>
      <c r="R25" s="3">
        <v>0.52</v>
      </c>
      <c r="S25" s="3">
        <v>0.9399999999999999</v>
      </c>
      <c r="T25" s="3">
        <v>0.06</v>
      </c>
      <c r="U25" s="3">
        <v>0.13</v>
      </c>
      <c r="V25" s="3">
        <v>0.49</v>
      </c>
      <c r="W25" s="6">
        <f>RANK(K25,B25:V25,0)</f>
        <v>10</v>
      </c>
      <c r="X25">
        <f>COUNT(B25:V25)</f>
        <v>21</v>
      </c>
    </row>
    <row r="26" spans="1:24">
      <c r="A26" t="s">
        <v>88</v>
      </c>
      <c r="B26" s="3">
        <v>0.18</v>
      </c>
      <c r="C26" s="3">
        <v>0.19</v>
      </c>
      <c r="D26" s="3">
        <v>0.07000000000000001</v>
      </c>
      <c r="E26" s="3">
        <v>0.08</v>
      </c>
      <c r="F26" s="3">
        <v>0.03</v>
      </c>
      <c r="G26" s="3">
        <v>0.54</v>
      </c>
      <c r="H26" s="3">
        <v>0.01</v>
      </c>
      <c r="I26" s="3">
        <v>0.17</v>
      </c>
      <c r="J26" s="3">
        <v>0.55</v>
      </c>
      <c r="K26" s="7">
        <v>0.19</v>
      </c>
      <c r="L26" s="3">
        <v>0.08</v>
      </c>
      <c r="M26" s="3">
        <v>0.02</v>
      </c>
      <c r="N26" s="3">
        <v>0.68</v>
      </c>
      <c r="O26" s="3">
        <v>0.06</v>
      </c>
      <c r="P26" s="3">
        <v>0.08</v>
      </c>
      <c r="Q26" s="3">
        <v>0.27</v>
      </c>
      <c r="R26" s="3">
        <v>0.52</v>
      </c>
      <c r="S26" s="3">
        <v>0.98</v>
      </c>
      <c r="T26" s="3">
        <v>0.07000000000000001</v>
      </c>
      <c r="U26" s="3">
        <v>0.11</v>
      </c>
      <c r="V26" s="3">
        <v>0.52</v>
      </c>
      <c r="W26" s="6">
        <f>RANK(K26,B26:V26,0)</f>
        <v>8</v>
      </c>
      <c r="X26">
        <f>COUNT(B26:V26)</f>
        <v>21</v>
      </c>
    </row>
    <row r="27" spans="1:24">
      <c r="A27" t="s">
        <v>89</v>
      </c>
      <c r="B27" s="3">
        <v>0.14</v>
      </c>
      <c r="C27" s="3">
        <v>0.14</v>
      </c>
      <c r="D27" s="3">
        <v>0.06</v>
      </c>
      <c r="E27" s="3">
        <v>0.08</v>
      </c>
      <c r="F27" s="3">
        <v>0.07000000000000001</v>
      </c>
      <c r="G27" s="3">
        <v>0.53</v>
      </c>
      <c r="H27" s="3">
        <v>0.01</v>
      </c>
      <c r="I27" s="3">
        <v>0.17</v>
      </c>
      <c r="J27" s="3">
        <v>0.47</v>
      </c>
      <c r="K27" s="7">
        <v>0.18</v>
      </c>
      <c r="L27" s="3">
        <v>0.08</v>
      </c>
      <c r="M27" s="3">
        <v>0.12</v>
      </c>
      <c r="N27" s="3">
        <v>0.8</v>
      </c>
      <c r="O27" s="3">
        <v>0.06</v>
      </c>
      <c r="P27" s="3">
        <v>-0.03</v>
      </c>
      <c r="Q27" s="3">
        <v>0.5600000000000001</v>
      </c>
      <c r="R27" s="3">
        <v>0.49</v>
      </c>
      <c r="S27" s="3">
        <v>0.97</v>
      </c>
      <c r="T27" s="3">
        <v>0.06</v>
      </c>
      <c r="U27" s="3">
        <v>0.14</v>
      </c>
      <c r="V27" s="3">
        <v>0.54</v>
      </c>
      <c r="W27" s="6">
        <f>RANK(K27,B27:V27,0)</f>
        <v>8</v>
      </c>
      <c r="X27">
        <f>COUNT(B27:V27)</f>
        <v>21</v>
      </c>
    </row>
    <row r="28" spans="1:24">
      <c r="A28" t="s">
        <v>90</v>
      </c>
      <c r="B28" s="3">
        <v>0.15</v>
      </c>
      <c r="C28" s="3">
        <v>0.18</v>
      </c>
      <c r="D28" s="3">
        <v>0.03</v>
      </c>
      <c r="E28" s="3">
        <v>0.08</v>
      </c>
      <c r="F28" s="3">
        <v>0.06</v>
      </c>
      <c r="G28" s="3">
        <v>0.55</v>
      </c>
      <c r="H28" s="3">
        <v>0.01</v>
      </c>
      <c r="I28" s="3">
        <v>0.15</v>
      </c>
      <c r="J28" s="3">
        <v>0.35</v>
      </c>
      <c r="K28" s="7">
        <v>0.16</v>
      </c>
      <c r="L28" s="3">
        <v>0.06</v>
      </c>
      <c r="M28" s="3">
        <v>0.11</v>
      </c>
      <c r="N28" s="3">
        <v>0.82</v>
      </c>
      <c r="O28" s="3">
        <v>0.06</v>
      </c>
      <c r="P28" s="3">
        <v>0.07000000000000001</v>
      </c>
      <c r="Q28" s="3">
        <v>0.4</v>
      </c>
      <c r="R28" s="3">
        <v>0.46</v>
      </c>
      <c r="S28" s="3">
        <v>0.93</v>
      </c>
      <c r="T28" s="3">
        <v>0.05</v>
      </c>
      <c r="U28" s="3">
        <v>0.12</v>
      </c>
      <c r="V28" s="3">
        <v>0.44</v>
      </c>
      <c r="W28" s="6">
        <f>RANK(K28,B28:V28,0)</f>
        <v>9</v>
      </c>
      <c r="X28">
        <f>COUNT(B28:V28)</f>
        <v>21</v>
      </c>
    </row>
    <row r="29" spans="1:24">
      <c r="A29" t="s">
        <v>91</v>
      </c>
      <c r="B29" s="3">
        <v>0.14</v>
      </c>
      <c r="C29" s="3">
        <v>0.21</v>
      </c>
      <c r="D29" s="3">
        <v>0.05</v>
      </c>
      <c r="E29" s="3">
        <v>0.07000000000000001</v>
      </c>
      <c r="F29" s="3">
        <v>0.06</v>
      </c>
      <c r="G29" s="3">
        <v>0.52</v>
      </c>
      <c r="H29" s="3">
        <v>0.01</v>
      </c>
      <c r="I29" s="3">
        <v>0.14</v>
      </c>
      <c r="J29" s="3">
        <v>0.41</v>
      </c>
      <c r="K29" s="7">
        <v>0.16</v>
      </c>
      <c r="L29" s="3">
        <v>0.06</v>
      </c>
      <c r="M29" s="3">
        <v>0.1</v>
      </c>
      <c r="N29" s="3">
        <v>0.82</v>
      </c>
      <c r="O29" s="3">
        <v>0.05</v>
      </c>
      <c r="P29" s="3">
        <v>0.05</v>
      </c>
      <c r="Q29" s="3">
        <v>0.2</v>
      </c>
      <c r="R29" s="3">
        <v>0.47</v>
      </c>
      <c r="S29" s="3">
        <v>0.96</v>
      </c>
      <c r="T29" s="3">
        <v>0.05</v>
      </c>
      <c r="U29" s="3">
        <v>0.12</v>
      </c>
      <c r="V29" s="3">
        <v>0.45</v>
      </c>
      <c r="W29" s="6">
        <f>RANK(K29,B29:V29,0)</f>
        <v>9</v>
      </c>
      <c r="X29">
        <f>COUNT(B29:V29)</f>
        <v>21</v>
      </c>
    </row>
    <row r="30" spans="1:24">
      <c r="A30" t="s">
        <v>92</v>
      </c>
      <c r="B30" s="3">
        <v>0.1</v>
      </c>
      <c r="C30" s="3">
        <v>0.17</v>
      </c>
      <c r="D30" s="3">
        <v>0.06</v>
      </c>
      <c r="E30" s="3">
        <v>0.07000000000000001</v>
      </c>
      <c r="F30" s="3">
        <v>0.01</v>
      </c>
      <c r="G30" s="3">
        <v>0.4</v>
      </c>
      <c r="H30" s="3">
        <v>0.01</v>
      </c>
      <c r="I30" s="3">
        <v>0.12</v>
      </c>
      <c r="J30" s="3">
        <v>0.4</v>
      </c>
      <c r="K30" s="7">
        <v>0.15</v>
      </c>
      <c r="L30" s="3">
        <v>0.07000000000000001</v>
      </c>
      <c r="M30" s="3">
        <v>0.13</v>
      </c>
      <c r="N30" s="3">
        <v>0.6</v>
      </c>
      <c r="O30" s="3">
        <v>0.06</v>
      </c>
      <c r="P30" s="3">
        <v>0.01</v>
      </c>
      <c r="Q30" s="3">
        <v>0.51</v>
      </c>
      <c r="R30" s="3">
        <v>0.47</v>
      </c>
      <c r="S30" s="3">
        <v>0.88</v>
      </c>
      <c r="T30" s="3">
        <v>0.05</v>
      </c>
      <c r="U30" s="3">
        <v>0.14</v>
      </c>
      <c r="V30" s="3">
        <v>0.54</v>
      </c>
      <c r="W30" s="6">
        <f>RANK(K30,B30:V30,0)</f>
        <v>9</v>
      </c>
      <c r="X30">
        <f>COUNT(B30:V30)</f>
        <v>21</v>
      </c>
    </row>
    <row r="31" spans="1:24">
      <c r="A31" t="s">
        <v>93</v>
      </c>
      <c r="B31" s="3">
        <v>0.11</v>
      </c>
      <c r="C31" s="3">
        <v>0.18</v>
      </c>
      <c r="D31" s="3">
        <v>0.05</v>
      </c>
      <c r="E31" s="3">
        <v>0.07000000000000001</v>
      </c>
      <c r="F31" s="3">
        <v>-0.04</v>
      </c>
      <c r="G31" s="3">
        <v>0.19</v>
      </c>
      <c r="H31" s="3">
        <v>0.01</v>
      </c>
      <c r="I31" s="3">
        <v>0.13</v>
      </c>
      <c r="J31" s="3">
        <v>0.47</v>
      </c>
      <c r="K31" s="7">
        <v>0.14</v>
      </c>
      <c r="L31" s="3">
        <v>0.14</v>
      </c>
      <c r="M31" s="3">
        <v>0.1</v>
      </c>
      <c r="N31" s="3">
        <v>0.47</v>
      </c>
      <c r="O31" s="3">
        <v>0.06</v>
      </c>
      <c r="P31" s="3">
        <v>0.21</v>
      </c>
      <c r="Q31" s="3">
        <v>0.4</v>
      </c>
      <c r="R31" s="3">
        <v>0.45</v>
      </c>
      <c r="S31" s="3">
        <v>1.02</v>
      </c>
      <c r="T31" s="3">
        <v>0.05</v>
      </c>
      <c r="U31" s="3">
        <v>0.12</v>
      </c>
      <c r="V31" s="3">
        <v>0.46</v>
      </c>
      <c r="W31" s="6">
        <f>RANK(K31,B31:V31,0)</f>
        <v>10</v>
      </c>
      <c r="X31">
        <f>COUNT(B31:V31)</f>
        <v>21</v>
      </c>
    </row>
    <row r="32" spans="1:24">
      <c r="A32" t="s">
        <v>94</v>
      </c>
      <c r="B32" s="3">
        <v>0.1</v>
      </c>
      <c r="C32" s="3">
        <v>0.14</v>
      </c>
      <c r="D32" s="3">
        <v>0.03</v>
      </c>
      <c r="E32" s="3">
        <v>0.07000000000000001</v>
      </c>
      <c r="F32" s="3">
        <v>0.02</v>
      </c>
      <c r="G32" s="3">
        <v>0.13</v>
      </c>
      <c r="H32" s="3">
        <v>0.01</v>
      </c>
      <c r="I32" s="3">
        <v>0.14</v>
      </c>
      <c r="J32" s="3">
        <v>0.43</v>
      </c>
      <c r="K32" s="7">
        <v>0.14</v>
      </c>
      <c r="L32" s="3">
        <v>0.05</v>
      </c>
      <c r="M32" s="3">
        <v>0.11</v>
      </c>
      <c r="N32" s="3">
        <v>0.51</v>
      </c>
      <c r="O32" s="3">
        <v>0.05</v>
      </c>
      <c r="P32" s="3">
        <v>0.02</v>
      </c>
      <c r="Q32" s="3">
        <v>0.35</v>
      </c>
      <c r="R32" s="3">
        <v>0.44</v>
      </c>
      <c r="S32" s="3">
        <v>1</v>
      </c>
      <c r="T32" s="3">
        <v>0.05</v>
      </c>
      <c r="U32" s="3">
        <v>0.12</v>
      </c>
      <c r="V32" s="3">
        <v>0.63</v>
      </c>
      <c r="W32" s="6">
        <f>RANK(K32,B32:V32,0)</f>
        <v>7</v>
      </c>
      <c r="X32">
        <f>COUNT(B32:V32)</f>
        <v>21</v>
      </c>
    </row>
    <row r="33" spans="1:24">
      <c r="A33" t="s">
        <v>95</v>
      </c>
      <c r="B33" s="3">
        <v>0.1</v>
      </c>
      <c r="C33" s="3">
        <v>0.16</v>
      </c>
      <c r="D33" s="3">
        <v>0.05</v>
      </c>
      <c r="E33" s="3">
        <v>0.07000000000000001</v>
      </c>
      <c r="F33" s="3">
        <v>0.02</v>
      </c>
      <c r="G33" s="3">
        <v>0.16</v>
      </c>
      <c r="H33" s="3">
        <v>0.01</v>
      </c>
      <c r="I33" s="3">
        <v>0.14</v>
      </c>
      <c r="J33" s="3">
        <v>0.4</v>
      </c>
      <c r="K33" s="7">
        <v>0.16</v>
      </c>
      <c r="L33" s="3">
        <v>0.06</v>
      </c>
      <c r="M33" s="3">
        <v>0.12</v>
      </c>
      <c r="N33" s="3">
        <v>0.49</v>
      </c>
      <c r="O33" s="3">
        <v>0.05</v>
      </c>
      <c r="P33" s="3">
        <v>-0.05</v>
      </c>
      <c r="Q33" s="3">
        <v>0.35</v>
      </c>
      <c r="R33" s="3">
        <v>0.41</v>
      </c>
      <c r="S33" s="3">
        <v>0.93</v>
      </c>
      <c r="T33" s="3">
        <v>0.05</v>
      </c>
      <c r="U33" s="3">
        <v>0.14</v>
      </c>
      <c r="V33" s="3">
        <v>0.55</v>
      </c>
      <c r="W33" s="6">
        <f>RANK(K33,B33:V33,0)</f>
        <v>7</v>
      </c>
      <c r="X33">
        <f>COUNT(B33:V33)</f>
        <v>21</v>
      </c>
    </row>
    <row r="34" spans="1:24">
      <c r="A34" t="s">
        <v>96</v>
      </c>
      <c r="B34" s="3">
        <v>0.09</v>
      </c>
      <c r="C34" s="3">
        <v>0.13</v>
      </c>
      <c r="D34" s="3">
        <v>0.06</v>
      </c>
      <c r="E34" s="3">
        <v>0.06</v>
      </c>
      <c r="F34" s="3">
        <v>-0.01</v>
      </c>
      <c r="G34" s="3">
        <v>0.13</v>
      </c>
      <c r="H34" s="3">
        <v>0.01</v>
      </c>
      <c r="I34" s="3">
        <v>0.13</v>
      </c>
      <c r="J34" s="3">
        <v>0.39</v>
      </c>
      <c r="K34" s="7">
        <v>0.14</v>
      </c>
      <c r="L34" s="3">
        <v>0.07000000000000001</v>
      </c>
      <c r="M34" s="3">
        <v>0.09</v>
      </c>
      <c r="N34" s="3">
        <v>0.67</v>
      </c>
      <c r="O34" s="3">
        <v>0.06</v>
      </c>
      <c r="P34" s="3">
        <v>0.51</v>
      </c>
      <c r="Q34" s="3">
        <v>0.24</v>
      </c>
      <c r="R34" s="3">
        <v>0.39</v>
      </c>
      <c r="S34" s="3">
        <v>1.04</v>
      </c>
      <c r="T34" s="3">
        <v>0.04</v>
      </c>
      <c r="U34" s="3">
        <v>0.13</v>
      </c>
      <c r="V34" s="3">
        <v>0.43</v>
      </c>
      <c r="W34" s="6">
        <f>RANK(K34,B34:V34,0)</f>
        <v>8</v>
      </c>
      <c r="X34">
        <f>COUNT(B34:V34)</f>
        <v>21</v>
      </c>
    </row>
    <row r="35" spans="1:24">
      <c r="A35" t="s">
        <v>97</v>
      </c>
      <c r="B35" s="3">
        <v>0.08</v>
      </c>
      <c r="C35" s="3">
        <v>0.08</v>
      </c>
      <c r="D35" s="3">
        <v>0.05</v>
      </c>
      <c r="E35" s="3">
        <v>0.06</v>
      </c>
      <c r="F35" s="3">
        <v>0.06</v>
      </c>
      <c r="G35" s="3">
        <v>0.1</v>
      </c>
      <c r="H35" s="3">
        <v>0.01</v>
      </c>
      <c r="I35" s="3">
        <v>0.13</v>
      </c>
      <c r="J35" s="3">
        <v>0.47</v>
      </c>
      <c r="K35" s="7">
        <v>0.14</v>
      </c>
      <c r="L35" s="3">
        <v>0.12</v>
      </c>
      <c r="M35" s="3">
        <v>0.11</v>
      </c>
      <c r="N35" s="3">
        <v>0.75</v>
      </c>
      <c r="O35" s="3">
        <v>0.05</v>
      </c>
      <c r="P35" s="3">
        <v>0.07000000000000001</v>
      </c>
      <c r="Q35" s="3">
        <v>0.14</v>
      </c>
      <c r="R35" s="3">
        <v>0.37</v>
      </c>
      <c r="S35" s="3">
        <v>0.99</v>
      </c>
      <c r="T35" s="3">
        <v>0.04</v>
      </c>
      <c r="U35" s="3">
        <v>0.12</v>
      </c>
      <c r="V35" s="3">
        <v>0.52</v>
      </c>
      <c r="W35" s="6">
        <f>RANK(K35,B35:V35,0)</f>
        <v>6</v>
      </c>
      <c r="X35">
        <f>COUNT(B35:V35)</f>
        <v>21</v>
      </c>
    </row>
    <row r="36" spans="1:24">
      <c r="A36" t="s">
        <v>98</v>
      </c>
      <c r="B36" s="3">
        <v>0.09</v>
      </c>
      <c r="C36" s="3">
        <v>0.08</v>
      </c>
      <c r="D36" s="3">
        <v>0.07000000000000001</v>
      </c>
      <c r="E36" s="3">
        <v>0.06</v>
      </c>
      <c r="F36" s="3">
        <v>0.09</v>
      </c>
      <c r="G36" s="3">
        <v>0.11</v>
      </c>
      <c r="H36" s="3">
        <v>0.01</v>
      </c>
      <c r="I36" s="3">
        <v>0.11</v>
      </c>
      <c r="J36" s="3">
        <v>0.48</v>
      </c>
      <c r="K36" s="7">
        <v>0.14</v>
      </c>
      <c r="L36" s="3">
        <v>0.11</v>
      </c>
      <c r="M36" s="3">
        <v>0.11</v>
      </c>
      <c r="N36" s="3">
        <v>0.6899999999999999</v>
      </c>
      <c r="O36" s="3">
        <v>0.03</v>
      </c>
      <c r="P36" s="3">
        <v>0.05</v>
      </c>
      <c r="Q36" s="3">
        <v>0.14</v>
      </c>
      <c r="R36" s="3">
        <v>0.36</v>
      </c>
      <c r="S36" s="3">
        <v>1.01</v>
      </c>
      <c r="T36" s="3">
        <v>0.04</v>
      </c>
      <c r="U36" s="3">
        <v>0.15</v>
      </c>
      <c r="V36" s="3">
        <v>0.48</v>
      </c>
      <c r="W36" s="6">
        <f>RANK(K36,B36:V36,0)</f>
        <v>7</v>
      </c>
      <c r="X36">
        <f>COUNT(B36:V36)</f>
        <v>21</v>
      </c>
    </row>
    <row r="37" spans="1:24">
      <c r="A37" t="s">
        <v>99</v>
      </c>
      <c r="B37" s="3">
        <v>0.07000000000000001</v>
      </c>
      <c r="C37" s="3">
        <v>0.08</v>
      </c>
      <c r="D37" s="3">
        <v>0.06</v>
      </c>
      <c r="E37" s="3">
        <v>0.06</v>
      </c>
      <c r="F37" s="3">
        <v>-0.07000000000000001</v>
      </c>
      <c r="G37" s="3">
        <v>0.25</v>
      </c>
      <c r="H37" s="3">
        <v>0.01</v>
      </c>
      <c r="I37" s="3">
        <v>0.17</v>
      </c>
      <c r="J37" s="3">
        <v>0.32</v>
      </c>
      <c r="K37" s="7">
        <v>0.14</v>
      </c>
      <c r="L37" s="3">
        <v>0.08</v>
      </c>
      <c r="M37" s="3">
        <v>0.13</v>
      </c>
      <c r="N37" s="3">
        <v>0.52</v>
      </c>
      <c r="O37" s="3">
        <v>0.03</v>
      </c>
      <c r="P37" s="3">
        <v>0.1</v>
      </c>
      <c r="Q37" s="3">
        <v>0.2</v>
      </c>
      <c r="R37" s="3">
        <v>0.35</v>
      </c>
      <c r="S37" s="3">
        <v>1</v>
      </c>
      <c r="T37" s="3">
        <v>0.04</v>
      </c>
      <c r="U37" s="3">
        <v>0.05</v>
      </c>
      <c r="V37" s="3">
        <v>0.5</v>
      </c>
      <c r="W37" s="6">
        <f>RANK(K37,B37:V37,0)</f>
        <v>9</v>
      </c>
      <c r="X37">
        <f>COUNT(B37:V37)</f>
        <v>21</v>
      </c>
    </row>
    <row r="38" spans="1:24">
      <c r="A38" t="s">
        <v>100</v>
      </c>
      <c r="B38" s="3">
        <v>0.09</v>
      </c>
      <c r="C38" s="3">
        <v>0.15</v>
      </c>
      <c r="D38" s="3">
        <v>0.04</v>
      </c>
      <c r="E38" s="3">
        <v>0.06</v>
      </c>
      <c r="F38" s="3">
        <v>0.11</v>
      </c>
      <c r="G38" s="3">
        <v>0.32</v>
      </c>
      <c r="H38" s="3">
        <v>0.01</v>
      </c>
      <c r="I38" s="3">
        <v>0.18</v>
      </c>
      <c r="J38" s="3">
        <v>0.48</v>
      </c>
      <c r="K38" s="7">
        <v>0.14</v>
      </c>
      <c r="L38" s="3">
        <v>0.08</v>
      </c>
      <c r="M38" s="3">
        <v>0.13</v>
      </c>
      <c r="N38" s="3">
        <v>0.5</v>
      </c>
      <c r="O38" s="3">
        <v>0.04</v>
      </c>
      <c r="P38" s="3">
        <v>-0.16</v>
      </c>
      <c r="Q38" s="3">
        <v>0.25</v>
      </c>
      <c r="R38" s="3">
        <v>0.4</v>
      </c>
      <c r="S38" s="3">
        <v>0.97</v>
      </c>
      <c r="T38" s="3">
        <v>0.04</v>
      </c>
      <c r="U38" s="3">
        <v>0.04</v>
      </c>
      <c r="V38" s="3">
        <v>0.24</v>
      </c>
      <c r="W38" s="6">
        <f>RANK(K38,B38:V38,0)</f>
        <v>10</v>
      </c>
      <c r="X38">
        <f>COUNT(B38:V38)</f>
        <v>21</v>
      </c>
    </row>
    <row r="39" spans="1:24">
      <c r="A39" t="s">
        <v>101</v>
      </c>
      <c r="B39" s="3">
        <v>0.09</v>
      </c>
      <c r="C39" s="3">
        <v>0.07000000000000001</v>
      </c>
      <c r="D39" s="3">
        <v>0.04</v>
      </c>
      <c r="E39" s="3">
        <v>0.07000000000000001</v>
      </c>
      <c r="F39" s="3">
        <v>0.06</v>
      </c>
      <c r="G39" s="3">
        <v>0.2</v>
      </c>
      <c r="H39" s="3">
        <v>0.01</v>
      </c>
      <c r="I39" s="3">
        <v>0.21</v>
      </c>
      <c r="J39" s="3">
        <v>0.49</v>
      </c>
      <c r="K39" s="7">
        <v>0.14</v>
      </c>
      <c r="L39" s="3">
        <v>0.09</v>
      </c>
      <c r="M39" s="3">
        <v>0.13</v>
      </c>
      <c r="N39" s="3">
        <v>0.64</v>
      </c>
      <c r="O39" s="3">
        <v>0.04</v>
      </c>
      <c r="P39" s="3">
        <v>-0.39</v>
      </c>
      <c r="Q39" s="3">
        <v>0.32</v>
      </c>
      <c r="R39" s="3">
        <v>0.42</v>
      </c>
      <c r="S39" s="3">
        <v>1.05</v>
      </c>
      <c r="T39" s="3">
        <v>0.04</v>
      </c>
      <c r="U39" s="3">
        <v>0.05</v>
      </c>
      <c r="V39" s="3">
        <v>0.36</v>
      </c>
      <c r="W39" s="6">
        <f>RANK(K39,B39:V39,0)</f>
        <v>9</v>
      </c>
      <c r="X39">
        <f>COUNT(B39:V39)</f>
        <v>21</v>
      </c>
    </row>
    <row r="40" spans="1:24">
      <c r="A40" t="s">
        <v>102</v>
      </c>
      <c r="B40" s="3">
        <v>0.08</v>
      </c>
      <c r="C40" s="3">
        <v>0.07000000000000001</v>
      </c>
      <c r="D40" s="3">
        <v>0.04</v>
      </c>
      <c r="E40" s="3">
        <v>0.05</v>
      </c>
      <c r="F40" s="3">
        <v>0.12</v>
      </c>
      <c r="G40" s="3">
        <v>0.3</v>
      </c>
      <c r="H40" s="3">
        <v>0.01</v>
      </c>
      <c r="I40" s="3">
        <v>0.18</v>
      </c>
      <c r="J40" s="3">
        <v>0.48</v>
      </c>
      <c r="K40" s="7">
        <v>0.13</v>
      </c>
      <c r="L40" s="3">
        <v>0.12</v>
      </c>
      <c r="M40" s="3">
        <v>0.11</v>
      </c>
      <c r="N40" s="3">
        <v>0.62</v>
      </c>
      <c r="O40" s="3">
        <v>0.24</v>
      </c>
      <c r="P40" s="3">
        <v>0.13</v>
      </c>
      <c r="Q40" s="3">
        <v>0.33</v>
      </c>
      <c r="R40" s="3">
        <v>0.43</v>
      </c>
      <c r="S40" s="3">
        <v>1.08</v>
      </c>
      <c r="T40" s="3">
        <v>0.04</v>
      </c>
      <c r="U40" s="3">
        <v>0.03</v>
      </c>
      <c r="V40" s="3">
        <v>0.24</v>
      </c>
      <c r="W40" s="6">
        <f>RANK(K40,B40:V40,0)</f>
        <v>10</v>
      </c>
      <c r="X40">
        <f>COUNT(B40:V40)</f>
        <v>21</v>
      </c>
    </row>
    <row r="41" spans="1:24">
      <c r="A41" t="s">
        <v>103</v>
      </c>
      <c r="B41" s="3">
        <v>0.1</v>
      </c>
      <c r="C41" s="3">
        <v>0.06</v>
      </c>
      <c r="D41" s="3">
        <v>0.05</v>
      </c>
      <c r="E41" s="3">
        <v>0.05</v>
      </c>
      <c r="F41" s="3">
        <v>0.14</v>
      </c>
      <c r="G41" s="3">
        <v>0.33</v>
      </c>
      <c r="H41" s="3">
        <v>0.01</v>
      </c>
      <c r="I41" s="3">
        <v>0.22</v>
      </c>
      <c r="J41" s="3">
        <v>0.42</v>
      </c>
      <c r="K41" s="7">
        <v>0.13</v>
      </c>
      <c r="L41" s="3">
        <v>0.1</v>
      </c>
      <c r="M41" s="3">
        <v>0.02</v>
      </c>
      <c r="N41" s="3">
        <v>0.44</v>
      </c>
      <c r="O41" s="3">
        <v>0.13</v>
      </c>
      <c r="P41" s="3">
        <v>0.04</v>
      </c>
      <c r="Q41" s="3">
        <v>0.14</v>
      </c>
      <c r="R41" s="3">
        <v>0.4</v>
      </c>
      <c r="S41" s="3">
        <v>1.16</v>
      </c>
      <c r="T41" s="3">
        <v>0.04</v>
      </c>
      <c r="U41" s="3">
        <v>0.03</v>
      </c>
      <c r="V41" s="3">
        <v>0.24</v>
      </c>
      <c r="W41" s="6">
        <f>RANK(K41,B41:V41,0)</f>
        <v>10</v>
      </c>
      <c r="X41">
        <f>COUNT(B41:V41)</f>
        <v>21</v>
      </c>
    </row>
    <row r="42" spans="1:24">
      <c r="A42" t="s">
        <v>104</v>
      </c>
      <c r="B42" s="3">
        <v>0.08</v>
      </c>
      <c r="C42" s="3">
        <v>0.07000000000000001</v>
      </c>
      <c r="D42" s="3">
        <v>0.05</v>
      </c>
      <c r="E42" s="3">
        <v>0.05</v>
      </c>
      <c r="F42" s="3">
        <v>0.14</v>
      </c>
      <c r="G42" s="3">
        <v>0.38</v>
      </c>
      <c r="H42" s="3">
        <v>0.01</v>
      </c>
      <c r="I42" s="3">
        <v>0.16</v>
      </c>
      <c r="J42" s="3">
        <v>0.41</v>
      </c>
      <c r="K42" s="7">
        <v>0.12</v>
      </c>
      <c r="L42" s="3">
        <v>0.11</v>
      </c>
      <c r="M42" s="3">
        <v>0.02</v>
      </c>
      <c r="N42" s="3">
        <v>0.47</v>
      </c>
      <c r="O42" s="3">
        <v>0.2</v>
      </c>
      <c r="P42" s="3">
        <v>0.1</v>
      </c>
      <c r="Q42" s="3">
        <v>0.16</v>
      </c>
      <c r="R42" s="3">
        <v>0.38</v>
      </c>
      <c r="S42" s="3">
        <v>1.24</v>
      </c>
      <c r="T42" s="3">
        <v>0.04</v>
      </c>
      <c r="U42" s="3">
        <v>0.04</v>
      </c>
      <c r="V42" s="3">
        <v>0.21</v>
      </c>
      <c r="W42" s="6">
        <f>RANK(K42,B42:V42,0)</f>
        <v>11</v>
      </c>
      <c r="X42">
        <f>COUNT(B42:V42)</f>
        <v>21</v>
      </c>
    </row>
    <row r="43" spans="1:24">
      <c r="A43" t="s">
        <v>105</v>
      </c>
      <c r="B43" s="3">
        <v>0.12</v>
      </c>
      <c r="C43" s="3">
        <v>0.14</v>
      </c>
      <c r="D43" s="3">
        <v>0.07000000000000001</v>
      </c>
      <c r="E43" s="3">
        <v>0.05</v>
      </c>
      <c r="F43" s="3">
        <v>0.17</v>
      </c>
      <c r="G43" s="3">
        <v>0.34</v>
      </c>
      <c r="H43" s="3">
        <v>0.03</v>
      </c>
      <c r="I43" s="3">
        <v>0.28</v>
      </c>
      <c r="J43" s="3">
        <v>0.44</v>
      </c>
      <c r="K43" s="7">
        <v>0.12</v>
      </c>
      <c r="L43" s="3">
        <v>0.13</v>
      </c>
      <c r="M43" s="3">
        <v>0.02</v>
      </c>
      <c r="N43" s="3">
        <v>0.39</v>
      </c>
      <c r="O43" s="3">
        <v>0.2</v>
      </c>
      <c r="P43" s="3">
        <v>0.11</v>
      </c>
      <c r="Q43" s="3">
        <v>0.16</v>
      </c>
      <c r="R43" s="3">
        <v>0.39</v>
      </c>
      <c r="S43" s="3">
        <v>1.47</v>
      </c>
      <c r="T43" s="3">
        <v>0.08</v>
      </c>
      <c r="U43" s="3">
        <v>0.03</v>
      </c>
      <c r="V43" s="3">
        <v>0.16</v>
      </c>
      <c r="W43" s="6">
        <f>RANK(K43,B43:V43,0)</f>
        <v>13</v>
      </c>
      <c r="X43">
        <f>COUNT(B43:V43)</f>
        <v>21</v>
      </c>
    </row>
    <row r="44" spans="1:24">
      <c r="A44" t="s">
        <v>106</v>
      </c>
      <c r="B44" s="3">
        <v>0.23</v>
      </c>
      <c r="C44" s="3">
        <v>0.11</v>
      </c>
      <c r="D44" s="3">
        <v>0.11</v>
      </c>
      <c r="E44" s="3">
        <v>0.05</v>
      </c>
      <c r="F44" s="3">
        <v>0.31</v>
      </c>
      <c r="G44" s="3">
        <v>0.5</v>
      </c>
      <c r="H44" s="3">
        <v>0.04</v>
      </c>
      <c r="I44" s="3">
        <v>0.32</v>
      </c>
      <c r="J44" s="3">
        <v>0.64</v>
      </c>
      <c r="K44" s="7">
        <v>0.13</v>
      </c>
      <c r="L44" s="3">
        <v>0.09</v>
      </c>
      <c r="M44" s="3">
        <v>0.11</v>
      </c>
      <c r="N44" s="3">
        <v>0.66</v>
      </c>
      <c r="O44" s="3">
        <v>0.43</v>
      </c>
      <c r="P44" s="3">
        <v>0.15</v>
      </c>
      <c r="Q44" s="3">
        <v>0.12</v>
      </c>
      <c r="R44" s="3">
        <v>0.47</v>
      </c>
      <c r="S44" s="3">
        <v>1.59</v>
      </c>
      <c r="T44" s="3">
        <v>0.11</v>
      </c>
      <c r="U44" s="3">
        <v>0.03</v>
      </c>
      <c r="V44" s="3">
        <v>0.21</v>
      </c>
      <c r="W44" s="6">
        <f>RANK(K44,B44:V44,0)</f>
        <v>12</v>
      </c>
      <c r="X44">
        <f>COUNT(B44:V44)</f>
        <v>21</v>
      </c>
    </row>
    <row r="45" spans="1:24">
      <c r="A45" t="s">
        <v>107</v>
      </c>
      <c r="B45" s="3">
        <v>0.37</v>
      </c>
      <c r="C45" s="3">
        <v>0.37</v>
      </c>
      <c r="D45" s="3">
        <v>0.15</v>
      </c>
      <c r="E45" s="3">
        <v>0.06</v>
      </c>
      <c r="F45" s="3">
        <v>0.49</v>
      </c>
      <c r="G45" s="3">
        <v>0.75</v>
      </c>
      <c r="H45" s="3">
        <v>0.03</v>
      </c>
      <c r="I45" s="3">
        <v>0.62</v>
      </c>
      <c r="J45" s="3">
        <v>0.85</v>
      </c>
      <c r="K45" s="7">
        <v>0.11</v>
      </c>
      <c r="L45" s="3">
        <v>0.12</v>
      </c>
      <c r="M45" s="3">
        <v>0.06</v>
      </c>
      <c r="N45" s="3">
        <v>0.88</v>
      </c>
      <c r="O45" s="3">
        <v>0.52</v>
      </c>
      <c r="P45" s="3">
        <v>0.72</v>
      </c>
      <c r="Q45" s="3">
        <v>0.41</v>
      </c>
      <c r="R45" s="3">
        <v>0.54</v>
      </c>
      <c r="S45" s="3">
        <v>1.53</v>
      </c>
      <c r="T45" s="3">
        <v>0.09</v>
      </c>
      <c r="U45" s="3">
        <v>0.04</v>
      </c>
      <c r="V45" s="3">
        <v>0.48</v>
      </c>
      <c r="W45" s="6">
        <f>RANK(K45,B45:V45,0)</f>
        <v>16</v>
      </c>
      <c r="X45">
        <f>COUNT(B45:V45)</f>
        <v>21</v>
      </c>
    </row>
    <row r="46" spans="1:24">
      <c r="A46" t="s">
        <v>108</v>
      </c>
      <c r="B46" s="3">
        <v>0.8</v>
      </c>
      <c r="C46" s="3">
        <v>0.84</v>
      </c>
      <c r="D46" s="3">
        <v>0.16</v>
      </c>
      <c r="E46" s="3">
        <v>0.11</v>
      </c>
      <c r="F46" s="3">
        <v>0.84</v>
      </c>
      <c r="G46" s="3">
        <v>0.88</v>
      </c>
      <c r="H46" s="3">
        <v>0.24</v>
      </c>
      <c r="I46" s="3">
        <v>1.2</v>
      </c>
      <c r="J46" s="3">
        <v>1.1</v>
      </c>
      <c r="K46" s="7">
        <v>0.14</v>
      </c>
      <c r="L46" s="3">
        <v>0.13</v>
      </c>
      <c r="M46" s="3">
        <v>0.18</v>
      </c>
      <c r="N46" s="3">
        <v>1.16</v>
      </c>
      <c r="O46" s="3">
        <v>0.25</v>
      </c>
      <c r="P46" s="3">
        <v>0.73</v>
      </c>
      <c r="Q46" s="3">
        <v>0.62</v>
      </c>
      <c r="R46" s="3">
        <v>0.59</v>
      </c>
      <c r="S46" s="3">
        <v>1.84</v>
      </c>
      <c r="T46" s="3">
        <v>0.06</v>
      </c>
      <c r="U46" s="3">
        <v>0.13</v>
      </c>
      <c r="V46" s="3">
        <v>0.77</v>
      </c>
      <c r="W46" s="6">
        <f>RANK(K46,B46:V46,0)</f>
        <v>17</v>
      </c>
      <c r="X46">
        <f>COUNT(B46:V46)</f>
        <v>21</v>
      </c>
    </row>
    <row r="47" spans="1:24">
      <c r="A47" t="s">
        <v>109</v>
      </c>
      <c r="B47" s="3">
        <v>1.23</v>
      </c>
      <c r="C47" s="3">
        <v>1.24</v>
      </c>
      <c r="D47" s="3">
        <v>0.25</v>
      </c>
      <c r="E47" s="3">
        <v>0.19</v>
      </c>
      <c r="F47" s="3">
        <v>1.06</v>
      </c>
      <c r="G47" s="3">
        <v>0.9399999999999999</v>
      </c>
      <c r="H47" s="3">
        <v>0.42</v>
      </c>
      <c r="I47" s="3">
        <v>1.33</v>
      </c>
      <c r="J47" s="3">
        <v>1.44</v>
      </c>
      <c r="K47" s="7">
        <v>0.2</v>
      </c>
      <c r="L47" s="3">
        <v>0.12</v>
      </c>
      <c r="M47" s="3">
        <v>0.34</v>
      </c>
      <c r="N47" s="3">
        <v>1.38</v>
      </c>
      <c r="O47" s="3">
        <v>0.51</v>
      </c>
      <c r="P47" s="3">
        <v>0.93</v>
      </c>
      <c r="Q47" s="3">
        <v>0.44</v>
      </c>
      <c r="R47" s="3">
        <v>0.88</v>
      </c>
      <c r="S47" s="3">
        <v>1.89</v>
      </c>
      <c r="T47" s="3">
        <v>0.28</v>
      </c>
      <c r="U47" s="3">
        <v>0.15</v>
      </c>
      <c r="V47" s="3">
        <v>1.07</v>
      </c>
      <c r="W47" s="6">
        <f>RANK(K47,B47:V47,0)</f>
        <v>18</v>
      </c>
      <c r="X47">
        <f>COUNT(B47:V47)</f>
        <v>21</v>
      </c>
    </row>
    <row r="48" spans="1:24">
      <c r="A48" t="s">
        <v>110</v>
      </c>
      <c r="B48" s="3">
        <v>1.44</v>
      </c>
      <c r="C48" s="3">
        <v>1.5</v>
      </c>
      <c r="D48" s="3">
        <v>0.75</v>
      </c>
      <c r="E48" s="3">
        <v>0.12</v>
      </c>
      <c r="F48" s="3">
        <v>1.34</v>
      </c>
      <c r="G48" s="3">
        <v>1.48</v>
      </c>
      <c r="H48" s="3">
        <v>0.53</v>
      </c>
      <c r="I48" s="3">
        <v>1.58</v>
      </c>
      <c r="J48" s="3">
        <v>1.83</v>
      </c>
      <c r="K48" s="7">
        <v>0.2</v>
      </c>
      <c r="L48" s="3">
        <v>0.16</v>
      </c>
      <c r="M48" s="3">
        <v>0.48</v>
      </c>
      <c r="N48" s="3">
        <v>1.78</v>
      </c>
      <c r="O48" s="3">
        <v>0.8100000000000001</v>
      </c>
      <c r="P48" s="3">
        <v>1.27</v>
      </c>
      <c r="Q48" s="3">
        <v>0.83</v>
      </c>
      <c r="R48" s="3">
        <v>0.98</v>
      </c>
      <c r="S48" s="3">
        <v>1.86</v>
      </c>
      <c r="T48" s="3">
        <v>0.37</v>
      </c>
      <c r="U48" s="3">
        <v>0.18</v>
      </c>
      <c r="V48" s="3">
        <v>1.45</v>
      </c>
      <c r="W48" s="6">
        <f>RANK(K48,B48:V48,0)</f>
        <v>18</v>
      </c>
      <c r="X48">
        <f>COUNT(B48:V48)</f>
        <v>21</v>
      </c>
    </row>
    <row r="49" spans="1:24">
      <c r="A49" t="s">
        <v>111</v>
      </c>
      <c r="B49" s="3">
        <v>1.66</v>
      </c>
      <c r="C49" s="3">
        <v>1.74</v>
      </c>
      <c r="D49" s="3">
        <v>0.28</v>
      </c>
      <c r="E49" s="3">
        <v>0.35</v>
      </c>
      <c r="F49" s="3">
        <v>1.53</v>
      </c>
      <c r="G49" s="3">
        <v>1.62</v>
      </c>
      <c r="H49" s="3">
        <v>0.51</v>
      </c>
      <c r="I49" s="3">
        <v>1.81</v>
      </c>
      <c r="J49" s="3">
        <v>2.13</v>
      </c>
      <c r="K49" s="7">
        <v>0.33</v>
      </c>
      <c r="L49" s="3">
        <v>0.16</v>
      </c>
      <c r="M49" s="3">
        <v>0.66</v>
      </c>
      <c r="N49" s="3">
        <v>2</v>
      </c>
      <c r="O49" s="3">
        <v>0.71</v>
      </c>
      <c r="P49" s="3">
        <v>1.55</v>
      </c>
      <c r="Q49" s="3">
        <v>0.65</v>
      </c>
      <c r="R49" s="3">
        <v>1.21</v>
      </c>
      <c r="S49" s="3">
        <v>1.81</v>
      </c>
      <c r="T49" s="3">
        <v>0.35</v>
      </c>
      <c r="U49" s="3">
        <v>0.19</v>
      </c>
      <c r="V49" s="3">
        <v>1.74</v>
      </c>
      <c r="W49" s="6">
        <f>RANK(K49,B49:V49,0)</f>
        <v>18</v>
      </c>
      <c r="X49">
        <f>COUNT(B49:V49)</f>
        <v>21</v>
      </c>
    </row>
    <row r="50" spans="1:24">
      <c r="A50" t="s">
        <v>112</v>
      </c>
      <c r="B50" s="3">
        <v>1.9</v>
      </c>
      <c r="C50" s="3">
        <v>2.01</v>
      </c>
      <c r="D50" s="3">
        <v>0.35</v>
      </c>
      <c r="E50" s="3">
        <v>0.24</v>
      </c>
      <c r="F50" s="3">
        <v>1.68</v>
      </c>
      <c r="G50" s="3">
        <v>1.82</v>
      </c>
      <c r="H50" s="3">
        <v>0.46</v>
      </c>
      <c r="I50" s="3">
        <v>1.95</v>
      </c>
      <c r="J50" s="3">
        <v>2.34</v>
      </c>
      <c r="K50" s="7">
        <v>0.47</v>
      </c>
      <c r="L50" s="3">
        <v>0.14</v>
      </c>
      <c r="M50" s="3">
        <v>0.66</v>
      </c>
      <c r="N50" s="3">
        <v>2.08</v>
      </c>
      <c r="O50" s="3">
        <v>0.89</v>
      </c>
      <c r="P50" s="3">
        <v>1.8</v>
      </c>
      <c r="Q50" s="3">
        <v>0.8100000000000001</v>
      </c>
      <c r="R50" s="3">
        <v>1.61</v>
      </c>
      <c r="S50" s="3">
        <v>2.03</v>
      </c>
      <c r="T50" s="3">
        <v>0.52</v>
      </c>
      <c r="U50" s="3">
        <v>0.25</v>
      </c>
      <c r="V50" s="3">
        <v>2.13</v>
      </c>
      <c r="W50" s="6">
        <f>RANK(K50,B50:V50,0)</f>
        <v>16</v>
      </c>
      <c r="X50">
        <f>COUNT(B50:V50)</f>
        <v>21</v>
      </c>
    </row>
    <row r="51" spans="1:24">
      <c r="A51" t="s">
        <v>113</v>
      </c>
      <c r="B51" s="3">
        <v>2.06</v>
      </c>
      <c r="C51" s="3">
        <v>2.26</v>
      </c>
      <c r="D51" s="3">
        <v>0.73</v>
      </c>
      <c r="E51" s="3">
        <v>0.59</v>
      </c>
      <c r="F51" s="3">
        <v>1.95</v>
      </c>
      <c r="G51" s="3">
        <v>2.01</v>
      </c>
      <c r="H51" s="3">
        <v>0.9399999999999999</v>
      </c>
      <c r="I51" s="3">
        <v>2.21</v>
      </c>
      <c r="J51" s="3">
        <v>2.57</v>
      </c>
      <c r="K51" s="7">
        <v>1.04</v>
      </c>
      <c r="L51" s="3">
        <v>1.42</v>
      </c>
      <c r="M51" s="3">
        <v>1.07</v>
      </c>
      <c r="N51" s="3">
        <v>2.95</v>
      </c>
      <c r="O51" s="3">
        <v>1.27</v>
      </c>
      <c r="P51" s="3">
        <v>2.1</v>
      </c>
      <c r="Q51" s="3">
        <v>1.73</v>
      </c>
      <c r="R51" s="3">
        <v>1.42</v>
      </c>
      <c r="S51" s="3">
        <v>2.12</v>
      </c>
      <c r="T51" s="3">
        <v>0.65</v>
      </c>
      <c r="U51" s="3">
        <v>0.37</v>
      </c>
      <c r="V51" s="3">
        <v>2.22</v>
      </c>
      <c r="W51" s="6">
        <f>RANK(K51,B51:V51,0)</f>
        <v>16</v>
      </c>
      <c r="X51">
        <f>COUNT(B51:V51)</f>
        <v>21</v>
      </c>
    </row>
    <row r="52" spans="1:24">
      <c r="A52" t="s">
        <v>114</v>
      </c>
      <c r="B52" s="3">
        <v>2.24</v>
      </c>
      <c r="C52" s="3">
        <v>2.48</v>
      </c>
      <c r="D52" s="3">
        <v>0.5600000000000001</v>
      </c>
      <c r="E52" s="3">
        <v>0.47</v>
      </c>
      <c r="F52" s="3">
        <v>2.19</v>
      </c>
      <c r="G52" s="3">
        <v>2.42</v>
      </c>
      <c r="H52" s="3">
        <v>1.54</v>
      </c>
      <c r="I52" s="3">
        <v>2.35</v>
      </c>
      <c r="J52" s="3">
        <v>2.83</v>
      </c>
      <c r="K52" s="7">
        <v>1.16</v>
      </c>
      <c r="L52" s="3">
        <v>1.82</v>
      </c>
      <c r="M52" s="3">
        <v>1.13</v>
      </c>
      <c r="N52" s="3">
        <v>2.82</v>
      </c>
      <c r="O52" s="3">
        <v>1.71</v>
      </c>
      <c r="P52" s="3">
        <v>2.35</v>
      </c>
      <c r="Q52" s="3">
        <v>2.13</v>
      </c>
      <c r="R52" s="3">
        <v>1.96</v>
      </c>
      <c r="S52" s="3">
        <v>2.36</v>
      </c>
      <c r="T52" s="3">
        <v>0.99</v>
      </c>
      <c r="U52" s="3">
        <v>0.58</v>
      </c>
      <c r="V52" s="3">
        <v>2.5</v>
      </c>
      <c r="W52" s="6">
        <f>RANK(K52,B52:V52,0)</f>
        <v>16</v>
      </c>
      <c r="X52">
        <f>COUNT(B52:V52)</f>
        <v>21</v>
      </c>
    </row>
    <row r="53" spans="1:24">
      <c r="A53" t="s">
        <v>115</v>
      </c>
      <c r="B53" s="3">
        <v>2.37</v>
      </c>
      <c r="C53" s="3">
        <v>2.65</v>
      </c>
      <c r="D53" s="3">
        <v>0.51</v>
      </c>
      <c r="E53" s="3">
        <v>0.41</v>
      </c>
      <c r="F53" s="3">
        <v>2.33</v>
      </c>
      <c r="G53" s="3">
        <v>2.68</v>
      </c>
      <c r="H53" s="3">
        <v>1.56</v>
      </c>
      <c r="I53" s="3">
        <v>2.52</v>
      </c>
      <c r="J53" s="3">
        <v>3.03</v>
      </c>
      <c r="K53" s="7">
        <v>1.22</v>
      </c>
      <c r="L53" s="3">
        <v>1.64</v>
      </c>
      <c r="M53" s="3">
        <v>1.65</v>
      </c>
      <c r="N53" s="3">
        <v>3.11</v>
      </c>
      <c r="O53" s="3">
        <v>2.6</v>
      </c>
      <c r="P53" s="3">
        <v>2.43</v>
      </c>
      <c r="Q53" s="3">
        <v>2.03</v>
      </c>
      <c r="R53" s="3">
        <v>2.16</v>
      </c>
      <c r="S53" s="3">
        <v>2.39</v>
      </c>
      <c r="T53" s="3">
        <v>1.08</v>
      </c>
      <c r="U53" s="3">
        <v>0.44</v>
      </c>
      <c r="V53" s="3">
        <v>2.63</v>
      </c>
      <c r="W53" s="6">
        <f>RANK(K53,B53:V53,0)</f>
        <v>17</v>
      </c>
      <c r="X53">
        <f>COUNT(B53:V53)</f>
        <v>21</v>
      </c>
    </row>
    <row r="54" spans="1:24">
      <c r="A54" t="s">
        <v>116</v>
      </c>
      <c r="B54" s="3">
        <v>2.56</v>
      </c>
      <c r="C54" s="3">
        <v>2.83</v>
      </c>
      <c r="D54" s="3">
        <v>0.6</v>
      </c>
      <c r="E54" s="3">
        <v>0.79</v>
      </c>
      <c r="F54" s="3">
        <v>2.58</v>
      </c>
      <c r="G54" s="3">
        <v>2.86</v>
      </c>
      <c r="H54" s="3">
        <v>1.92</v>
      </c>
      <c r="I54" s="3">
        <v>2.58</v>
      </c>
      <c r="J54" s="3">
        <v>3.21</v>
      </c>
      <c r="K54" s="7">
        <v>1.31</v>
      </c>
      <c r="L54" s="3">
        <v>1.62</v>
      </c>
      <c r="M54" s="3">
        <v>2.17</v>
      </c>
      <c r="N54" s="3">
        <v>3.1</v>
      </c>
      <c r="O54" s="3">
        <v>3.18</v>
      </c>
      <c r="P54" s="3">
        <v>2.63</v>
      </c>
      <c r="Q54" s="3">
        <v>2.47</v>
      </c>
      <c r="R54" s="3">
        <v>2.27</v>
      </c>
      <c r="S54" s="3">
        <v>2.48</v>
      </c>
      <c r="T54" s="3">
        <v>1.32</v>
      </c>
      <c r="U54" s="3">
        <v>0.47</v>
      </c>
      <c r="V54" s="3">
        <v>2.84</v>
      </c>
      <c r="W54" s="6">
        <f>RANK(K54,B54:V54,0)</f>
        <v>18</v>
      </c>
      <c r="X54">
        <f>COUNT(B54:V54)</f>
        <v>21</v>
      </c>
    </row>
    <row r="55" spans="1:24">
      <c r="A55" t="s">
        <v>117</v>
      </c>
      <c r="B55" s="3">
        <v>2.74</v>
      </c>
      <c r="C55" s="3">
        <v>3.02</v>
      </c>
      <c r="D55" s="3">
        <v>0.73</v>
      </c>
      <c r="E55" s="3">
        <v>1.21</v>
      </c>
      <c r="F55" s="3">
        <v>2.78</v>
      </c>
      <c r="G55" s="3">
        <v>3.59</v>
      </c>
      <c r="H55" s="3">
        <v>2.27</v>
      </c>
      <c r="I55" s="3">
        <v>2.81</v>
      </c>
      <c r="J55" s="3">
        <v>3.46</v>
      </c>
      <c r="K55" s="7">
        <v>1.42</v>
      </c>
      <c r="L55" s="3">
        <v>1.39</v>
      </c>
      <c r="M55" s="3">
        <v>2.28</v>
      </c>
      <c r="N55" s="3">
        <v>3.35</v>
      </c>
      <c r="O55" s="3">
        <v>3.19</v>
      </c>
      <c r="P55" s="3">
        <v>2.87</v>
      </c>
      <c r="Q55" s="3">
        <v>2.86</v>
      </c>
      <c r="R55" s="3">
        <v>2.42</v>
      </c>
      <c r="S55" s="3">
        <v>2.65</v>
      </c>
      <c r="T55" s="3">
        <v>1.73</v>
      </c>
      <c r="U55" s="3">
        <v>0.72</v>
      </c>
      <c r="V55" s="3">
        <v>2.97</v>
      </c>
      <c r="W55" s="6">
        <f>RANK(K55,B55:V55,0)</f>
        <v>17</v>
      </c>
      <c r="X55">
        <f>COUNT(B55:V55)</f>
        <v>21</v>
      </c>
    </row>
    <row r="56" spans="1:24">
      <c r="A56" t="s">
        <v>118</v>
      </c>
      <c r="B56" s="3">
        <v>2.89</v>
      </c>
      <c r="C56" s="3">
        <v>3.13</v>
      </c>
      <c r="D56" s="3">
        <v>0.58</v>
      </c>
      <c r="E56" s="3">
        <v>0.87</v>
      </c>
      <c r="F56" s="3">
        <v>2.94</v>
      </c>
      <c r="G56" s="3">
        <v>3.38</v>
      </c>
      <c r="H56" s="3">
        <v>2.39</v>
      </c>
      <c r="I56" s="3">
        <v>2.93</v>
      </c>
      <c r="J56" s="3">
        <v>3.51</v>
      </c>
      <c r="K56" s="7">
        <v>1.5</v>
      </c>
      <c r="L56" s="3">
        <v>0.92</v>
      </c>
      <c r="M56" s="3">
        <v>1.93</v>
      </c>
      <c r="N56" s="3">
        <v>3.29</v>
      </c>
      <c r="O56" s="3">
        <v>3.17</v>
      </c>
      <c r="P56" s="3">
        <v>2.99</v>
      </c>
      <c r="Q56" s="3">
        <v>3.02</v>
      </c>
      <c r="R56" s="3">
        <v>2.79</v>
      </c>
      <c r="S56" s="3">
        <v>2.75</v>
      </c>
      <c r="T56" s="3">
        <v>1.79</v>
      </c>
      <c r="U56" s="3">
        <v>0.88</v>
      </c>
      <c r="V56" s="3">
        <v>3.16</v>
      </c>
      <c r="W56" s="6">
        <f>RANK(K56,B56:V56,0)</f>
        <v>17</v>
      </c>
      <c r="X56">
        <f>COUNT(B56:V56)</f>
        <v>21</v>
      </c>
    </row>
    <row r="57" spans="1:24">
      <c r="A57" t="s">
        <v>119</v>
      </c>
      <c r="B57" s="3">
        <v>2.94</v>
      </c>
      <c r="C57" s="3">
        <v>3.62</v>
      </c>
      <c r="D57" s="3">
        <v>1.18</v>
      </c>
      <c r="E57" s="3">
        <v>0.88</v>
      </c>
      <c r="F57" s="3">
        <v>3.12</v>
      </c>
      <c r="G57" s="3">
        <v>3.58</v>
      </c>
      <c r="H57" s="3">
        <v>2.36</v>
      </c>
      <c r="I57" s="3">
        <v>2.99</v>
      </c>
      <c r="J57" s="3">
        <v>3.57</v>
      </c>
      <c r="K57" s="7">
        <v>1.56</v>
      </c>
      <c r="L57" s="3">
        <v>1.62</v>
      </c>
      <c r="M57" s="3">
        <v>2.12</v>
      </c>
      <c r="N57" s="3">
        <v>3.35</v>
      </c>
      <c r="O57" s="3">
        <v>3.18</v>
      </c>
      <c r="P57" s="3">
        <v>3.26</v>
      </c>
      <c r="Q57" s="3">
        <v>3.27</v>
      </c>
      <c r="R57" s="3">
        <v>3.11</v>
      </c>
      <c r="S57" s="3">
        <v>2.85</v>
      </c>
      <c r="T57" s="3">
        <v>1.89</v>
      </c>
      <c r="U57" s="3">
        <v>1.05</v>
      </c>
      <c r="V57" s="3">
        <v>3.3</v>
      </c>
      <c r="W57" s="6">
        <f>RANK(K57,B57:V57,0)</f>
        <v>18</v>
      </c>
      <c r="X57">
        <f>COUNT(B57:V57)</f>
        <v>21</v>
      </c>
    </row>
    <row r="58" spans="1:24">
      <c r="A58" t="s">
        <v>120</v>
      </c>
      <c r="B58" s="3">
        <v>3.15</v>
      </c>
      <c r="C58" s="3">
        <v>3.44</v>
      </c>
      <c r="D58" s="3">
        <v>0.8</v>
      </c>
      <c r="E58" s="3">
        <v>1.59</v>
      </c>
      <c r="F58" s="3">
        <v>3.22</v>
      </c>
      <c r="G58" s="3">
        <v>3.66</v>
      </c>
      <c r="H58" s="3">
        <v>2.35</v>
      </c>
      <c r="I58" s="3">
        <v>3.18</v>
      </c>
      <c r="J58" s="3">
        <v>3.66</v>
      </c>
      <c r="K58" s="7">
        <v>1.73</v>
      </c>
      <c r="L58" s="3">
        <v>1.25</v>
      </c>
      <c r="M58" s="3">
        <v>2.37</v>
      </c>
      <c r="N58" s="3">
        <v>3.54</v>
      </c>
      <c r="O58" s="3">
        <v>3.41</v>
      </c>
      <c r="P58" s="3">
        <v>3.29</v>
      </c>
      <c r="Q58" s="3">
        <v>3.45</v>
      </c>
      <c r="R58" s="3">
        <v>3.16</v>
      </c>
      <c r="S58" s="3">
        <v>2.92</v>
      </c>
      <c r="T58" s="3">
        <v>2.31</v>
      </c>
      <c r="U58" s="3">
        <v>1.29</v>
      </c>
      <c r="V58" s="3">
        <v>3.37</v>
      </c>
      <c r="W58" s="6">
        <f>RANK(K58,B58:V58,0)</f>
        <v>17</v>
      </c>
      <c r="X58">
        <f>COUNT(B58:V58)</f>
        <v>21</v>
      </c>
    </row>
    <row r="59" spans="1:24">
      <c r="A59" t="s">
        <v>121</v>
      </c>
      <c r="B59" s="3">
        <v>3.6</v>
      </c>
      <c r="C59" s="3">
        <v>3.51</v>
      </c>
      <c r="D59" s="3">
        <v>0.8</v>
      </c>
      <c r="E59" s="3">
        <v>1.58</v>
      </c>
      <c r="F59" s="3">
        <v>3.4</v>
      </c>
      <c r="G59" s="3">
        <v>4.03</v>
      </c>
      <c r="H59" s="3">
        <v>2.46</v>
      </c>
      <c r="I59" s="3">
        <v>3.34</v>
      </c>
      <c r="J59" s="3">
        <v>3.78</v>
      </c>
      <c r="K59" s="7">
        <v>1.77</v>
      </c>
      <c r="L59" s="3">
        <v>2.44</v>
      </c>
      <c r="M59" s="3">
        <v>2.36</v>
      </c>
      <c r="N59" s="3">
        <v>3.75</v>
      </c>
      <c r="O59" s="3">
        <v>3.37</v>
      </c>
      <c r="P59" s="3">
        <v>3.36</v>
      </c>
      <c r="Q59" s="3">
        <v>3.3</v>
      </c>
      <c r="R59" s="3">
        <v>3.41</v>
      </c>
      <c r="S59" s="3">
        <v>2.99</v>
      </c>
      <c r="T59" s="3">
        <v>2.95</v>
      </c>
      <c r="U59" s="3">
        <v>1.46</v>
      </c>
      <c r="V59" s="3">
        <v>3.5</v>
      </c>
      <c r="W59" s="6">
        <f>RANK(K59,B59:V59,0)</f>
        <v>18</v>
      </c>
      <c r="X59">
        <f>COUNT(B59:V59)</f>
        <v>21</v>
      </c>
    </row>
    <row r="60" spans="1:24">
      <c r="A60" t="s">
        <v>122</v>
      </c>
      <c r="B60" s="3">
        <v>3.58</v>
      </c>
      <c r="C60" s="3">
        <v>3.51</v>
      </c>
      <c r="D60" s="3">
        <v>1.09</v>
      </c>
      <c r="E60" s="3">
        <v>2.01</v>
      </c>
      <c r="F60" s="3">
        <v>3.46</v>
      </c>
      <c r="G60" s="3">
        <v>4</v>
      </c>
      <c r="H60" s="3">
        <v>2.62</v>
      </c>
      <c r="I60" s="3">
        <v>3.45</v>
      </c>
      <c r="J60" s="3">
        <v>3.78</v>
      </c>
      <c r="K60" s="7">
        <v>1.79</v>
      </c>
      <c r="L60" s="3">
        <v>2.44</v>
      </c>
      <c r="M60" s="3">
        <v>2.4</v>
      </c>
      <c r="N60" s="3">
        <v>3.78</v>
      </c>
      <c r="O60" s="3">
        <v>3.6</v>
      </c>
      <c r="P60" s="3">
        <v>3.43</v>
      </c>
      <c r="Q60" s="3">
        <v>3.53</v>
      </c>
      <c r="R60" s="3">
        <v>3.61</v>
      </c>
      <c r="S60" s="3">
        <v>3.03</v>
      </c>
      <c r="T60" s="3">
        <v>3</v>
      </c>
      <c r="U60" s="3">
        <v>1.31</v>
      </c>
      <c r="V60" s="3">
        <v>3.5</v>
      </c>
      <c r="W60" s="6">
        <f>RANK(K60,B60:V60,0)</f>
        <v>19</v>
      </c>
      <c r="X60">
        <f>COUNT(B60:V60)</f>
        <v>21</v>
      </c>
    </row>
    <row r="61" spans="1:24">
      <c r="A61" t="s">
        <v>123</v>
      </c>
      <c r="B61" s="3">
        <v>3.3</v>
      </c>
      <c r="C61" s="3">
        <v>3.51</v>
      </c>
      <c r="D61" s="3">
        <v>1.28</v>
      </c>
      <c r="E61" s="3">
        <v>2.29</v>
      </c>
      <c r="F61" s="3">
        <v>3.37</v>
      </c>
      <c r="G61" s="3">
        <v>4.24</v>
      </c>
      <c r="H61" s="3">
        <v>2.6</v>
      </c>
      <c r="I61" s="3">
        <v>3.43</v>
      </c>
      <c r="J61" s="3">
        <v>3.79</v>
      </c>
      <c r="K61" s="7">
        <v>1.83</v>
      </c>
      <c r="L61" s="3">
        <v>2.35</v>
      </c>
      <c r="M61" s="3">
        <v>2.66</v>
      </c>
      <c r="N61" s="3">
        <v>3.81</v>
      </c>
      <c r="O61" s="3">
        <v>3.42</v>
      </c>
      <c r="P61" s="3">
        <v>3.43</v>
      </c>
      <c r="Q61" s="3">
        <v>3.37</v>
      </c>
      <c r="R61" s="3">
        <v>3.57</v>
      </c>
      <c r="S61" s="3">
        <v>2.91</v>
      </c>
      <c r="T61" s="3">
        <v>3.1</v>
      </c>
      <c r="U61" s="3">
        <v>1.34</v>
      </c>
      <c r="V61" s="3">
        <v>3.46</v>
      </c>
      <c r="W61" s="6">
        <f>RANK(K61,B61:V61,0)</f>
        <v>19</v>
      </c>
      <c r="X61">
        <f>COUNT(B61:V61)</f>
        <v>21</v>
      </c>
    </row>
    <row r="62" spans="1:24">
      <c r="A62" t="s">
        <v>124</v>
      </c>
      <c r="B62" s="3">
        <v>3.25</v>
      </c>
      <c r="C62" s="3">
        <v>3.43</v>
      </c>
      <c r="D62" s="3">
        <v>0.97</v>
      </c>
      <c r="E62" s="3">
        <v>2.06</v>
      </c>
      <c r="F62" s="3">
        <v>3.27</v>
      </c>
      <c r="G62" s="3">
        <v>3.88</v>
      </c>
      <c r="H62" s="3">
        <v>2.37</v>
      </c>
      <c r="I62" s="3">
        <v>3.42</v>
      </c>
      <c r="J62" s="3">
        <v>3.76</v>
      </c>
      <c r="K62" s="7">
        <v>1.83</v>
      </c>
      <c r="L62" s="3">
        <v>2.25</v>
      </c>
      <c r="M62" s="3">
        <v>2.25</v>
      </c>
      <c r="N62" s="3">
        <v>3.73</v>
      </c>
      <c r="O62" s="3">
        <v>3.5</v>
      </c>
      <c r="P62" s="3">
        <v>3.46</v>
      </c>
      <c r="Q62" s="3">
        <v>3.52</v>
      </c>
      <c r="R62" s="3">
        <v>3.68</v>
      </c>
      <c r="S62" s="3">
        <v>3</v>
      </c>
      <c r="T62" s="3">
        <v>2.92</v>
      </c>
      <c r="U62" s="3">
        <v>1.42</v>
      </c>
      <c r="V62" s="3">
        <v>3.61</v>
      </c>
      <c r="W62" s="6">
        <f>RANK(K62,B62:V62,0)</f>
        <v>19</v>
      </c>
      <c r="X62">
        <f>COUNT(B62:V62)</f>
        <v>21</v>
      </c>
    </row>
    <row r="63" spans="1:24">
      <c r="A63" t="s">
        <v>125</v>
      </c>
      <c r="B63" s="3">
        <v>3.25</v>
      </c>
      <c r="C63" s="3">
        <v>3.43</v>
      </c>
      <c r="D63" s="3">
        <v>0.78</v>
      </c>
      <c r="E63" s="3">
        <v>1.98</v>
      </c>
      <c r="F63" s="3">
        <v>3.28</v>
      </c>
      <c r="G63" s="3">
        <v>3.75</v>
      </c>
      <c r="H63" s="3">
        <v>2.37</v>
      </c>
      <c r="I63" s="3">
        <v>3.46</v>
      </c>
      <c r="J63" s="3">
        <v>3.71</v>
      </c>
      <c r="K63" s="7">
        <v>1.8</v>
      </c>
      <c r="L63" s="3">
        <v>2.1</v>
      </c>
      <c r="M63" s="3">
        <v>2.38</v>
      </c>
      <c r="N63" s="3">
        <v>3.72</v>
      </c>
      <c r="O63" s="3">
        <v>3.44</v>
      </c>
      <c r="P63" s="3">
        <v>3.45</v>
      </c>
      <c r="Q63" s="3">
        <v>3.36</v>
      </c>
      <c r="R63" s="3">
        <v>3.73</v>
      </c>
      <c r="S63" s="3">
        <v>3.02</v>
      </c>
      <c r="T63" s="3">
        <v>2.82</v>
      </c>
      <c r="U63" s="3">
        <v>1.36</v>
      </c>
      <c r="V63" s="3">
        <v>3.54</v>
      </c>
      <c r="W63" s="6">
        <f>RANK(K63,B63:V63,0)</f>
        <v>19</v>
      </c>
      <c r="X63">
        <f>COUNT(B63:V63)</f>
        <v>21</v>
      </c>
    </row>
    <row r="64" spans="1:24">
      <c r="A64" t="s">
        <v>126</v>
      </c>
      <c r="B64" s="3">
        <v>3.27</v>
      </c>
      <c r="C64" s="3">
        <v>3.44</v>
      </c>
      <c r="D64" s="3">
        <v>1.06</v>
      </c>
      <c r="E64" s="3">
        <v>2.24</v>
      </c>
      <c r="F64" s="3">
        <v>3.27</v>
      </c>
      <c r="G64" s="3">
        <v>3.78</v>
      </c>
      <c r="H64" s="3">
        <v>2.43</v>
      </c>
      <c r="I64" s="3">
        <v>3.53</v>
      </c>
      <c r="J64" s="3">
        <v>3.71</v>
      </c>
      <c r="K64" s="7">
        <v>1.77</v>
      </c>
      <c r="L64" s="3">
        <v>2.08</v>
      </c>
      <c r="M64" s="3">
        <v>2.37</v>
      </c>
      <c r="N64" s="3">
        <v>3.78</v>
      </c>
      <c r="O64" s="3">
        <v>3.41</v>
      </c>
      <c r="P64" s="3">
        <v>3.39</v>
      </c>
      <c r="Q64" s="3">
        <v>3.07</v>
      </c>
      <c r="R64" s="3">
        <v>3.57</v>
      </c>
      <c r="S64" s="3">
        <v>2.96</v>
      </c>
      <c r="T64" s="3">
        <v>2.79</v>
      </c>
      <c r="U64" s="3">
        <v>1.37</v>
      </c>
      <c r="V64" s="3">
        <v>3.5</v>
      </c>
      <c r="W64" s="6">
        <f>RANK(K64,B64:V64,0)</f>
        <v>19</v>
      </c>
      <c r="X64">
        <f>COUNT(B64:V64)</f>
        <v>21</v>
      </c>
    </row>
    <row r="65" spans="1:24">
      <c r="A65" t="s">
        <v>127</v>
      </c>
      <c r="B65" s="3">
        <v>3.31</v>
      </c>
      <c r="C65" s="3">
        <v>3.43</v>
      </c>
      <c r="D65" s="3">
        <v>0.97</v>
      </c>
      <c r="E65" s="3">
        <v>2.16</v>
      </c>
      <c r="F65" s="3">
        <v>3.21</v>
      </c>
      <c r="G65" s="3">
        <v>3.71</v>
      </c>
      <c r="H65" s="3">
        <v>2.48</v>
      </c>
      <c r="I65" s="3">
        <v>3.52</v>
      </c>
      <c r="J65" s="3">
        <v>3.7</v>
      </c>
      <c r="K65" s="7">
        <v>1.83</v>
      </c>
      <c r="L65" s="3">
        <v>1.85</v>
      </c>
      <c r="M65" s="3">
        <v>2.52</v>
      </c>
      <c r="N65" s="3">
        <v>3.54</v>
      </c>
      <c r="O65" s="3">
        <v>3.37</v>
      </c>
      <c r="P65" s="3">
        <v>3.39</v>
      </c>
      <c r="Q65" s="3">
        <v>3.08</v>
      </c>
      <c r="R65" s="3">
        <v>3.45</v>
      </c>
      <c r="S65" s="3">
        <v>3.02</v>
      </c>
      <c r="T65" s="3">
        <v>2.78</v>
      </c>
      <c r="U65" s="3">
        <v>1.34</v>
      </c>
      <c r="V65" s="3">
        <v>3.48</v>
      </c>
      <c r="W65" s="6">
        <f>RANK(K65,B65:V65,0)</f>
        <v>19</v>
      </c>
      <c r="X65">
        <f>COUNT(B65:V65)</f>
        <v>21</v>
      </c>
    </row>
    <row r="66" spans="1:24">
      <c r="A66" t="s">
        <v>128</v>
      </c>
      <c r="B66" s="3">
        <v>3.12</v>
      </c>
      <c r="C66" s="3">
        <v>3.42</v>
      </c>
      <c r="D66" s="3">
        <v>1.43</v>
      </c>
      <c r="E66" s="3">
        <v>2.02</v>
      </c>
      <c r="F66" s="3">
        <v>3.22</v>
      </c>
      <c r="G66" s="3">
        <v>3.58</v>
      </c>
      <c r="H66" s="3">
        <v>2.57</v>
      </c>
      <c r="I66" s="3">
        <v>3.55</v>
      </c>
      <c r="J66" s="3">
        <v>3.54</v>
      </c>
      <c r="K66" s="7">
        <v>1.83</v>
      </c>
      <c r="L66" s="3">
        <v>2.08</v>
      </c>
      <c r="M66" s="3">
        <v>2.59</v>
      </c>
      <c r="N66" s="3">
        <v>3.43</v>
      </c>
      <c r="O66" s="3">
        <v>3.35</v>
      </c>
      <c r="P66" s="3">
        <v>3.4</v>
      </c>
      <c r="Q66" s="3">
        <v>3.15</v>
      </c>
      <c r="R66" s="3">
        <v>3.38</v>
      </c>
      <c r="S66" s="3">
        <v>2.92</v>
      </c>
      <c r="T66" s="3">
        <v>2.74</v>
      </c>
      <c r="U66" s="3">
        <v>1.36</v>
      </c>
      <c r="V66" s="3">
        <v>3.47</v>
      </c>
      <c r="W66" s="6">
        <f>RANK(K66,B66:V66,0)</f>
        <v>19</v>
      </c>
      <c r="X66">
        <f>COUNT(B66:V66)</f>
        <v>21</v>
      </c>
    </row>
    <row r="67" spans="1:24">
      <c r="A67" t="s">
        <v>129</v>
      </c>
      <c r="B67" s="3">
        <v>3.09</v>
      </c>
      <c r="C67" s="3">
        <v>3.27</v>
      </c>
      <c r="D67" s="3">
        <v>1.77</v>
      </c>
      <c r="E67" s="3">
        <v>2.17</v>
      </c>
      <c r="F67" s="3">
        <v>3.11</v>
      </c>
      <c r="G67" s="3">
        <v>3.62</v>
      </c>
      <c r="H67" s="3">
        <v>2.63</v>
      </c>
      <c r="I67" s="3">
        <v>3.54</v>
      </c>
      <c r="J67" s="3">
        <v>3.45</v>
      </c>
      <c r="K67" s="7">
        <v>1.86</v>
      </c>
      <c r="L67" s="3">
        <v>2.42</v>
      </c>
      <c r="M67" s="3">
        <v>2.63</v>
      </c>
      <c r="N67" s="3">
        <v>3.42</v>
      </c>
      <c r="O67" s="3">
        <v>3.28</v>
      </c>
      <c r="P67" s="3">
        <v>3.24</v>
      </c>
      <c r="Q67" s="3">
        <v>3</v>
      </c>
      <c r="R67" s="3">
        <v>3.39</v>
      </c>
      <c r="S67" s="3">
        <v>2.81</v>
      </c>
      <c r="T67" s="3">
        <v>2.68</v>
      </c>
      <c r="U67" s="3">
        <v>1.51</v>
      </c>
      <c r="V67" s="3">
        <v>3.36</v>
      </c>
      <c r="W67" s="6">
        <f>RANK(K67,B67:V67,0)</f>
        <v>19</v>
      </c>
      <c r="X67">
        <f>COUNT(B67:V67)</f>
        <v>21</v>
      </c>
    </row>
    <row r="68" spans="1:24">
      <c r="A68" t="s">
        <v>130</v>
      </c>
      <c r="B68" s="3">
        <v>3.08</v>
      </c>
      <c r="C68" s="3">
        <v>3.26</v>
      </c>
      <c r="D68" s="3">
        <v>1.68</v>
      </c>
      <c r="E68" s="3">
        <v>1.96</v>
      </c>
      <c r="F68" s="3">
        <v>3.1</v>
      </c>
      <c r="G68" s="3">
        <v>3.55</v>
      </c>
      <c r="H68" s="3">
        <v>2.61</v>
      </c>
      <c r="I68" s="3">
        <v>3.51</v>
      </c>
      <c r="J68" s="3">
        <v>3.41</v>
      </c>
      <c r="K68" s="7">
        <v>1.87</v>
      </c>
      <c r="L68" s="3">
        <v>2.34</v>
      </c>
      <c r="M68" s="3">
        <v>2.7</v>
      </c>
      <c r="N68" s="3">
        <v>3.32</v>
      </c>
      <c r="O68" s="3">
        <v>3.1</v>
      </c>
      <c r="P68" s="3">
        <v>3.13</v>
      </c>
      <c r="Q68" s="3">
        <v>3.1</v>
      </c>
      <c r="R68" s="3">
        <v>3.06</v>
      </c>
      <c r="S68" s="3">
        <v>2.87</v>
      </c>
      <c r="T68" s="3">
        <v>2.65</v>
      </c>
      <c r="U68" s="3">
        <v>1.48</v>
      </c>
      <c r="V68" s="3">
        <v>3.35</v>
      </c>
      <c r="W68" s="6">
        <f>RANK(K68,B68:V68,0)</f>
        <v>19</v>
      </c>
      <c r="X68">
        <f>COUNT(B68:V68)</f>
        <v>21</v>
      </c>
    </row>
    <row r="69" spans="1:24">
      <c r="A69" t="s">
        <v>131</v>
      </c>
      <c r="B69" s="3">
        <v>2.95</v>
      </c>
      <c r="C69" s="3">
        <v>3.22</v>
      </c>
      <c r="D69" s="3">
        <v>1.89</v>
      </c>
      <c r="E69" s="3">
        <v>1.79</v>
      </c>
      <c r="F69" s="3">
        <v>3.04</v>
      </c>
      <c r="G69" s="3">
        <v>3.56</v>
      </c>
      <c r="H69" s="3">
        <v>2.51</v>
      </c>
      <c r="I69" s="3">
        <v>3.36</v>
      </c>
      <c r="J69" s="3">
        <v>3.32</v>
      </c>
      <c r="K69" s="7">
        <v>1.88</v>
      </c>
      <c r="L69" s="3">
        <v>1.87</v>
      </c>
      <c r="M69" s="3">
        <v>2.47</v>
      </c>
      <c r="N69" s="3">
        <v>3.31</v>
      </c>
      <c r="O69" s="3">
        <v>3.02</v>
      </c>
      <c r="P69" s="3">
        <v>3.16</v>
      </c>
      <c r="Q69" s="3">
        <v>3.17</v>
      </c>
      <c r="R69" s="3">
        <v>3.05</v>
      </c>
      <c r="S69" s="3">
        <v>2.89</v>
      </c>
      <c r="T69" s="3">
        <v>2.58</v>
      </c>
      <c r="U69" s="3">
        <v>1.56</v>
      </c>
      <c r="V69" s="3">
        <v>3.3</v>
      </c>
      <c r="W69" s="6">
        <f>RANK(K69,B69:V69,0)</f>
        <v>18</v>
      </c>
      <c r="X69">
        <f>COUNT(B69:V69)</f>
        <v>21</v>
      </c>
    </row>
    <row r="70" spans="1:24">
      <c r="A70" t="s">
        <v>132</v>
      </c>
      <c r="B70" s="3">
        <v>2.85</v>
      </c>
      <c r="C70" s="3">
        <v>3.5</v>
      </c>
      <c r="D70" s="3">
        <v>1.81</v>
      </c>
      <c r="E70" s="3">
        <v>1.98</v>
      </c>
      <c r="F70" s="3">
        <v>2.92</v>
      </c>
      <c r="G70" s="3">
        <v>3.56</v>
      </c>
      <c r="H70" s="3">
        <v>2.36</v>
      </c>
      <c r="I70" s="3">
        <v>3.28</v>
      </c>
      <c r="J70" s="3">
        <v>3.22</v>
      </c>
      <c r="K70" s="7">
        <v>1.86</v>
      </c>
      <c r="L70" s="3">
        <v>1.93</v>
      </c>
      <c r="M70" s="3">
        <v>2.5</v>
      </c>
      <c r="N70" s="3">
        <v>3.55</v>
      </c>
      <c r="O70" s="3">
        <v>2.97</v>
      </c>
      <c r="P70" s="3">
        <v>3</v>
      </c>
      <c r="Q70" s="3">
        <v>3.05</v>
      </c>
      <c r="R70" s="3">
        <v>2.91</v>
      </c>
      <c r="S70" s="3">
        <v>2.77</v>
      </c>
      <c r="T70" s="3">
        <v>2.56</v>
      </c>
      <c r="U70" s="3">
        <v>1.62</v>
      </c>
      <c r="V70" s="3">
        <v>3.18</v>
      </c>
      <c r="W70" s="6">
        <f>RANK(K70,B70:V70,0)</f>
        <v>19</v>
      </c>
      <c r="X70">
        <f>COUNT(B70:V70)</f>
        <v>21</v>
      </c>
    </row>
    <row r="71" spans="1:24">
      <c r="A71" t="s">
        <v>133</v>
      </c>
      <c r="B71" s="3">
        <v>2.78</v>
      </c>
      <c r="C71" s="3">
        <v>2.84</v>
      </c>
      <c r="D71" s="3">
        <v>1.69</v>
      </c>
      <c r="E71" s="3">
        <v>1.76</v>
      </c>
      <c r="F71" s="3">
        <v>2.76</v>
      </c>
      <c r="G71" s="3">
        <v>3.41</v>
      </c>
      <c r="H71" s="3">
        <v>2.21</v>
      </c>
      <c r="I71" s="3">
        <v>3.15</v>
      </c>
      <c r="J71" s="3">
        <v>3.03</v>
      </c>
      <c r="K71" s="7">
        <v>1.84</v>
      </c>
      <c r="L71" s="3">
        <v>2.14</v>
      </c>
      <c r="M71" s="3">
        <v>2.54</v>
      </c>
      <c r="N71" s="3">
        <v>3.68</v>
      </c>
      <c r="O71" s="3">
        <v>2.91</v>
      </c>
      <c r="P71" s="3">
        <v>2.76</v>
      </c>
      <c r="Q71" s="3">
        <v>2.88</v>
      </c>
      <c r="R71" s="3">
        <v>2.59</v>
      </c>
      <c r="S71" s="3">
        <v>2.65</v>
      </c>
      <c r="T71" s="3">
        <v>2.4</v>
      </c>
      <c r="U71" s="3">
        <v>1.59</v>
      </c>
      <c r="V71" s="3">
        <v>3.01</v>
      </c>
      <c r="W71" s="6">
        <f>RANK(K71,B71:V71,0)</f>
        <v>18</v>
      </c>
      <c r="X71">
        <f>COUNT(B71:V71)</f>
        <v>21</v>
      </c>
    </row>
    <row r="72" spans="1:24">
      <c r="A72" t="s">
        <v>134</v>
      </c>
      <c r="B72" s="3">
        <v>2.61</v>
      </c>
      <c r="C72" s="3">
        <v>2.69</v>
      </c>
      <c r="D72" s="3">
        <v>1.36</v>
      </c>
      <c r="E72" s="3">
        <v>1.7</v>
      </c>
      <c r="F72" s="3">
        <v>2.64</v>
      </c>
      <c r="G72" s="3">
        <v>3.25</v>
      </c>
      <c r="H72" s="3">
        <v>2.19</v>
      </c>
      <c r="I72" s="3">
        <v>2.97</v>
      </c>
      <c r="J72" s="3">
        <v>2.81</v>
      </c>
      <c r="K72" s="7">
        <v>1.74</v>
      </c>
      <c r="L72" s="3">
        <v>2.03</v>
      </c>
      <c r="M72" s="3">
        <v>2.47</v>
      </c>
      <c r="N72" s="3">
        <v>3.44</v>
      </c>
      <c r="O72" s="3">
        <v>2.77</v>
      </c>
      <c r="P72" s="3">
        <v>2.71</v>
      </c>
      <c r="Q72" s="3">
        <v>2.64</v>
      </c>
      <c r="R72" s="3">
        <v>2.52</v>
      </c>
      <c r="S72" s="3">
        <v>2.58</v>
      </c>
      <c r="T72" s="3">
        <v>2.29</v>
      </c>
      <c r="U72" s="3">
        <v>1.45</v>
      </c>
      <c r="V72" s="3">
        <v>2.97</v>
      </c>
      <c r="W72" s="6">
        <f>RANK(K72,B72:V72,0)</f>
        <v>18</v>
      </c>
      <c r="X72">
        <f>COUNT(B72:V72)</f>
        <v>21</v>
      </c>
    </row>
    <row r="73" spans="1:24">
      <c r="A73" t="s">
        <v>135</v>
      </c>
      <c r="B73" s="3">
        <v>2.4</v>
      </c>
      <c r="C73" s="3">
        <v>2.53</v>
      </c>
      <c r="D73" s="3">
        <v>1.48</v>
      </c>
      <c r="E73" s="3">
        <v>1.79</v>
      </c>
      <c r="F73" s="3">
        <v>2.48</v>
      </c>
      <c r="G73" s="3">
        <v>3.09</v>
      </c>
      <c r="H73" s="3">
        <v>2.13</v>
      </c>
      <c r="I73" s="3">
        <v>2.78</v>
      </c>
      <c r="J73" s="3">
        <v>2.72</v>
      </c>
      <c r="K73" s="7">
        <v>1.65</v>
      </c>
      <c r="L73" s="3">
        <v>1.9</v>
      </c>
      <c r="M73" s="3">
        <v>2.34</v>
      </c>
      <c r="N73" s="3">
        <v>2.97</v>
      </c>
      <c r="O73" s="3">
        <v>2.67</v>
      </c>
      <c r="P73" s="3">
        <v>2.49</v>
      </c>
      <c r="Q73" s="3">
        <v>2.6</v>
      </c>
      <c r="R73" s="3">
        <v>2.55</v>
      </c>
      <c r="S73" s="3">
        <v>2.43</v>
      </c>
      <c r="T73" s="3">
        <v>2.17</v>
      </c>
      <c r="U73" s="3">
        <v>1.41</v>
      </c>
      <c r="V73" s="3">
        <v>2.8</v>
      </c>
      <c r="W73" s="6">
        <f>RANK(K73,B73:V73,0)</f>
        <v>19</v>
      </c>
      <c r="X73">
        <f>COUNT(B73:V73)</f>
        <v>21</v>
      </c>
    </row>
    <row r="74" spans="1:24">
      <c r="A74" t="s">
        <v>136</v>
      </c>
      <c r="B74" s="3">
        <v>2.24</v>
      </c>
      <c r="C74" s="3">
        <v>2.42</v>
      </c>
      <c r="D74" s="3">
        <v>1.5</v>
      </c>
      <c r="E74" s="3">
        <v>1.34</v>
      </c>
      <c r="F74" s="3">
        <v>2.36</v>
      </c>
      <c r="G74" s="3">
        <v>2.87</v>
      </c>
      <c r="H74" s="3">
        <v>2.09</v>
      </c>
      <c r="I74" s="3">
        <v>2.64</v>
      </c>
      <c r="J74" s="3">
        <v>2.62</v>
      </c>
      <c r="K74" s="7">
        <v>1.64</v>
      </c>
      <c r="L74" s="3">
        <v>1.76</v>
      </c>
      <c r="M74" s="3">
        <v>2.06</v>
      </c>
      <c r="N74" s="3">
        <v>2.77</v>
      </c>
      <c r="O74" s="3">
        <v>2.4</v>
      </c>
      <c r="P74" s="3">
        <v>2.38</v>
      </c>
      <c r="Q74" s="3">
        <v>2.43</v>
      </c>
      <c r="R74" s="3">
        <v>2.7</v>
      </c>
      <c r="S74" s="3">
        <v>2.43</v>
      </c>
      <c r="T74" s="3">
        <v>1.99</v>
      </c>
      <c r="U74" s="3">
        <v>1.35</v>
      </c>
      <c r="V74" s="3">
        <v>2.7</v>
      </c>
      <c r="W74" s="6">
        <f>RANK(K74,B74:V74,0)</f>
        <v>18</v>
      </c>
      <c r="X74">
        <f>COUNT(B74:V74)</f>
        <v>21</v>
      </c>
    </row>
    <row r="75" spans="1:24">
      <c r="A75" t="s">
        <v>137</v>
      </c>
      <c r="B75" s="3">
        <v>2.07</v>
      </c>
      <c r="C75" s="3">
        <v>2.25</v>
      </c>
      <c r="D75" s="3">
        <v>1.14</v>
      </c>
      <c r="E75" s="3">
        <v>1.51</v>
      </c>
      <c r="F75" s="3">
        <v>2.2</v>
      </c>
      <c r="G75" s="3">
        <v>2.57</v>
      </c>
      <c r="H75" s="3">
        <v>2.03</v>
      </c>
      <c r="I75" s="3">
        <v>2.51</v>
      </c>
      <c r="J75" s="3">
        <v>2.46</v>
      </c>
      <c r="K75" s="7">
        <v>1.5</v>
      </c>
      <c r="L75" s="3">
        <v>1.66</v>
      </c>
      <c r="M75" s="3">
        <v>2.15</v>
      </c>
      <c r="N75" s="3">
        <v>2.82</v>
      </c>
      <c r="O75" s="3">
        <v>2.24</v>
      </c>
      <c r="P75" s="3">
        <v>2.22</v>
      </c>
      <c r="Q75" s="3">
        <v>2.3</v>
      </c>
      <c r="R75" s="3">
        <v>2.53</v>
      </c>
      <c r="S75" s="3">
        <v>2.31</v>
      </c>
      <c r="T75" s="3">
        <v>1.84</v>
      </c>
      <c r="U75" s="3">
        <v>1.2</v>
      </c>
      <c r="V75" s="3">
        <v>2.55</v>
      </c>
      <c r="W75" s="6">
        <f>RANK(K75,B75:V75,0)</f>
        <v>19</v>
      </c>
      <c r="X75">
        <f>COUNT(B75:V75)</f>
        <v>21</v>
      </c>
    </row>
    <row r="76" spans="1:24">
      <c r="A76" t="s">
        <v>138</v>
      </c>
      <c r="B76" s="3">
        <v>2.01</v>
      </c>
      <c r="C76" s="3">
        <v>2.09</v>
      </c>
      <c r="D76" s="3">
        <v>1.41</v>
      </c>
      <c r="E76" s="3">
        <v>1.41</v>
      </c>
      <c r="F76" s="3">
        <v>2.11</v>
      </c>
      <c r="G76" s="3">
        <v>2.3</v>
      </c>
      <c r="H76" s="3">
        <v>1.98</v>
      </c>
      <c r="I76" s="3">
        <v>2.39</v>
      </c>
      <c r="J76" s="3">
        <v>2.32</v>
      </c>
      <c r="K76" s="7">
        <v>1.4</v>
      </c>
      <c r="L76" s="3">
        <v>1.72</v>
      </c>
      <c r="M76" s="3">
        <v>2.12</v>
      </c>
      <c r="N76" s="3">
        <v>2.71</v>
      </c>
      <c r="O76" s="3">
        <v>2.11</v>
      </c>
      <c r="P76" s="3">
        <v>2.05</v>
      </c>
      <c r="Q76" s="3">
        <v>2.11</v>
      </c>
      <c r="R76" s="3">
        <v>2.45</v>
      </c>
      <c r="S76" s="3">
        <v>2.33</v>
      </c>
      <c r="T76" s="3">
        <v>1.7</v>
      </c>
      <c r="U76" s="3">
        <v>1.26</v>
      </c>
      <c r="V76" s="3">
        <v>2.39</v>
      </c>
      <c r="W76" s="6">
        <f>RANK(K76,B76:V76,0)</f>
        <v>20</v>
      </c>
      <c r="X76">
        <f>COUNT(B76:V76)</f>
        <v>21</v>
      </c>
    </row>
    <row r="77" spans="1:24">
      <c r="A77" t="s">
        <v>139</v>
      </c>
      <c r="B77" s="3">
        <v>1.88</v>
      </c>
      <c r="C77" s="3">
        <v>1.91</v>
      </c>
      <c r="D77" s="3">
        <v>1.45</v>
      </c>
      <c r="E77" s="3">
        <v>1.26</v>
      </c>
      <c r="F77" s="3">
        <v>1.94</v>
      </c>
      <c r="G77" s="3">
        <v>2.34</v>
      </c>
      <c r="H77" s="3">
        <v>1.87</v>
      </c>
      <c r="I77" s="3">
        <v>2.53</v>
      </c>
      <c r="J77" s="3">
        <v>2.2</v>
      </c>
      <c r="K77" s="7">
        <v>1.33</v>
      </c>
      <c r="L77" s="3">
        <v>1.49</v>
      </c>
      <c r="M77" s="3">
        <v>1.76</v>
      </c>
      <c r="N77" s="3">
        <v>2.53</v>
      </c>
      <c r="O77" s="3">
        <v>2.02</v>
      </c>
      <c r="P77" s="3">
        <v>1.82</v>
      </c>
      <c r="Q77" s="3">
        <v>2.04</v>
      </c>
      <c r="R77" s="3">
        <v>2.39</v>
      </c>
      <c r="S77" s="3">
        <v>2.39</v>
      </c>
      <c r="T77" s="3">
        <v>1.65</v>
      </c>
      <c r="U77" s="3">
        <v>1.2</v>
      </c>
      <c r="V77" s="3">
        <v>2.11</v>
      </c>
      <c r="W77" s="6">
        <f>RANK(K77,B77:V77,0)</f>
        <v>19</v>
      </c>
      <c r="X77">
        <f>COUNT(B77:V77)</f>
        <v>21</v>
      </c>
    </row>
    <row r="78" spans="1:24">
      <c r="A78" t="s">
        <v>140</v>
      </c>
      <c r="B78" s="3">
        <v>1.76</v>
      </c>
      <c r="C78" s="3">
        <v>1.81</v>
      </c>
      <c r="D78" s="3">
        <v>1.05</v>
      </c>
      <c r="E78" s="3">
        <v>1.16</v>
      </c>
      <c r="F78" s="3">
        <v>1.86</v>
      </c>
      <c r="G78" s="3">
        <v>2.21</v>
      </c>
      <c r="H78" s="3">
        <v>1.75</v>
      </c>
      <c r="I78" s="3">
        <v>2.2</v>
      </c>
      <c r="J78" s="3">
        <v>2.09</v>
      </c>
      <c r="K78" s="7">
        <v>1.27</v>
      </c>
      <c r="L78" s="3">
        <v>1.51</v>
      </c>
      <c r="M78" s="3">
        <v>1.84</v>
      </c>
      <c r="N78" s="3">
        <v>2.33</v>
      </c>
      <c r="O78" s="3">
        <v>1.93</v>
      </c>
      <c r="P78" s="3">
        <v>1.71</v>
      </c>
      <c r="Q78" s="3">
        <v>1.94</v>
      </c>
      <c r="R78" s="3">
        <v>2.24</v>
      </c>
      <c r="S78" s="3">
        <v>2.3</v>
      </c>
      <c r="T78" s="3">
        <v>1.5</v>
      </c>
      <c r="U78" s="3">
        <v>1.17</v>
      </c>
      <c r="V78" s="3">
        <v>1.97</v>
      </c>
      <c r="W78" s="6">
        <f>RANK(K78,B78:V78,0)</f>
        <v>18</v>
      </c>
      <c r="X78">
        <f>COUNT(B78:V78)</f>
        <v>21</v>
      </c>
    </row>
    <row r="79" spans="1:24">
      <c r="A79" t="s">
        <v>141</v>
      </c>
      <c r="B79" s="3">
        <v>1.68</v>
      </c>
      <c r="C79" s="3">
        <v>1.64</v>
      </c>
      <c r="D79" s="3">
        <v>0.92</v>
      </c>
      <c r="E79" s="3">
        <v>1.13</v>
      </c>
      <c r="F79" s="3">
        <v>1.78</v>
      </c>
      <c r="G79" s="3">
        <v>2.19</v>
      </c>
      <c r="H79" s="3">
        <v>1.67</v>
      </c>
      <c r="I79" s="3">
        <v>2.14</v>
      </c>
      <c r="J79" s="3">
        <v>2.03</v>
      </c>
      <c r="K79" s="7">
        <v>1.2</v>
      </c>
      <c r="L79" s="3">
        <v>1.45</v>
      </c>
      <c r="M79" s="3">
        <v>1.77</v>
      </c>
      <c r="N79" s="3">
        <v>2.23</v>
      </c>
      <c r="O79" s="3">
        <v>1.85</v>
      </c>
      <c r="P79" s="3">
        <v>1.46</v>
      </c>
      <c r="Q79" s="3">
        <v>1.93</v>
      </c>
      <c r="R79" s="3">
        <v>2.1</v>
      </c>
      <c r="S79" s="3">
        <v>2.23</v>
      </c>
      <c r="T79" s="3">
        <v>1.43</v>
      </c>
      <c r="U79" s="3">
        <v>0.9</v>
      </c>
      <c r="V79" s="3">
        <v>1.89</v>
      </c>
      <c r="W79" s="6">
        <f>RANK(K79,B79:V79,0)</f>
        <v>18</v>
      </c>
      <c r="X79">
        <f>COUNT(B79:V79)</f>
        <v>21</v>
      </c>
    </row>
    <row r="80" spans="1:24">
      <c r="A80" t="s">
        <v>142</v>
      </c>
      <c r="B80" s="3">
        <v>1.62</v>
      </c>
      <c r="C80" s="3">
        <v>1.61</v>
      </c>
      <c r="D80" s="3">
        <v>1.51</v>
      </c>
      <c r="E80" s="3">
        <v>1.08</v>
      </c>
      <c r="F80" s="3">
        <v>1.73</v>
      </c>
      <c r="G80" s="3">
        <v>2.19</v>
      </c>
      <c r="H80" s="3">
        <v>1.64</v>
      </c>
      <c r="I80" s="3">
        <v>2.06</v>
      </c>
      <c r="J80" s="3">
        <v>1.97</v>
      </c>
      <c r="K80" s="7">
        <v>1.16</v>
      </c>
      <c r="L80" s="3">
        <v>1.4</v>
      </c>
      <c r="M80" s="3">
        <v>1.8</v>
      </c>
      <c r="N80" s="3">
        <v>2.19</v>
      </c>
      <c r="O80" s="3">
        <v>1.87</v>
      </c>
      <c r="P80" s="3">
        <v>1.59</v>
      </c>
      <c r="Q80" s="3">
        <v>1.81</v>
      </c>
      <c r="R80" s="3">
        <v>2.04</v>
      </c>
      <c r="S80" s="3">
        <v>2.4</v>
      </c>
      <c r="T80" s="3">
        <v>1.39</v>
      </c>
      <c r="U80" s="3">
        <v>0.87</v>
      </c>
      <c r="V80" s="3">
        <v>1.97</v>
      </c>
      <c r="W80" s="6">
        <f>RANK(K80,B80:V80,0)</f>
        <v>19</v>
      </c>
      <c r="X80">
        <f>COUNT(B80:V80)</f>
        <v>21</v>
      </c>
    </row>
    <row r="81" spans="1:24">
      <c r="A81" t="s">
        <v>143</v>
      </c>
      <c r="B81" s="3">
        <v>1.54</v>
      </c>
      <c r="C81" s="3">
        <v>1.62</v>
      </c>
      <c r="D81" s="3">
        <v>1.08</v>
      </c>
      <c r="E81" s="3">
        <v>1.08</v>
      </c>
      <c r="F81" s="3">
        <v>1.76</v>
      </c>
      <c r="G81" s="3">
        <v>2.04</v>
      </c>
      <c r="H81" s="3">
        <v>1.64</v>
      </c>
      <c r="I81" s="3">
        <v>2.04</v>
      </c>
      <c r="J81" s="3">
        <v>1.93</v>
      </c>
      <c r="K81" s="7">
        <v>1.12</v>
      </c>
      <c r="L81" s="3">
        <v>1.33</v>
      </c>
      <c r="M81" s="3">
        <v>1.77</v>
      </c>
      <c r="N81" s="3">
        <v>2.09</v>
      </c>
      <c r="O81" s="3">
        <v>1.87</v>
      </c>
      <c r="P81" s="3">
        <v>1.5</v>
      </c>
      <c r="Q81" s="3">
        <v>1.89</v>
      </c>
      <c r="R81" s="3">
        <v>1.98</v>
      </c>
      <c r="S81" s="3">
        <v>2.3</v>
      </c>
      <c r="T81" s="3">
        <v>1.34</v>
      </c>
      <c r="U81" s="3">
        <v>0.84</v>
      </c>
      <c r="V81" s="3">
        <v>1.88</v>
      </c>
      <c r="W81" s="6">
        <f>RANK(K81,B81:V81,0)</f>
        <v>18</v>
      </c>
      <c r="X81">
        <f>COUNT(B81:V81)</f>
        <v>21</v>
      </c>
    </row>
    <row r="82" spans="1:24">
      <c r="A82" t="s">
        <v>144</v>
      </c>
      <c r="B82" s="3">
        <v>1.54</v>
      </c>
      <c r="C82" s="3">
        <v>1.7</v>
      </c>
      <c r="D82" s="3">
        <v>1.4</v>
      </c>
      <c r="E82" s="3">
        <v>1.1</v>
      </c>
      <c r="F82" s="3">
        <v>1.77</v>
      </c>
      <c r="G82" s="3">
        <v>2.02</v>
      </c>
      <c r="H82" s="3">
        <v>1.69</v>
      </c>
      <c r="I82" s="3">
        <v>2.07</v>
      </c>
      <c r="J82" s="3">
        <v>1.9</v>
      </c>
      <c r="K82" s="7">
        <v>1.17</v>
      </c>
      <c r="L82" s="3">
        <v>1.6</v>
      </c>
      <c r="M82" s="3">
        <v>1.82</v>
      </c>
      <c r="N82" s="3">
        <v>2.26</v>
      </c>
      <c r="O82" s="3">
        <v>1.92</v>
      </c>
      <c r="P82" s="3">
        <v>1.58</v>
      </c>
      <c r="Q82" s="3">
        <v>1.95</v>
      </c>
      <c r="R82" s="3">
        <v>1.97</v>
      </c>
      <c r="S82" s="3">
        <v>2.31</v>
      </c>
      <c r="T82" s="3">
        <v>1.35</v>
      </c>
      <c r="U82" s="3">
        <v>0.77</v>
      </c>
      <c r="V82" s="3">
        <v>1.89</v>
      </c>
      <c r="W82" s="6">
        <f>RANK(K82,B82:V82,0)</f>
        <v>19</v>
      </c>
      <c r="X82">
        <f>COUNT(B82:V82)</f>
        <v>21</v>
      </c>
    </row>
    <row r="83" spans="1:24">
      <c r="A83" t="s">
        <v>145</v>
      </c>
      <c r="B83" s="3">
        <v>1.64</v>
      </c>
      <c r="C83" s="3">
        <v>1.7</v>
      </c>
      <c r="D83" s="3">
        <v>1.33</v>
      </c>
      <c r="E83" s="3">
        <v>1.07</v>
      </c>
      <c r="F83" s="3">
        <v>1.8</v>
      </c>
      <c r="G83" s="3">
        <v>2.08</v>
      </c>
      <c r="H83" s="3">
        <v>1.78</v>
      </c>
      <c r="I83" s="3">
        <v>2.08</v>
      </c>
      <c r="J83" s="3">
        <v>1.95</v>
      </c>
      <c r="K83" s="7">
        <v>1.14</v>
      </c>
      <c r="L83" s="3">
        <v>1.36</v>
      </c>
      <c r="M83" s="3">
        <v>1.74</v>
      </c>
      <c r="N83" s="3">
        <v>2.29</v>
      </c>
      <c r="O83" s="3">
        <v>1.86</v>
      </c>
      <c r="P83" s="3">
        <v>1.48</v>
      </c>
      <c r="Q83" s="3">
        <v>1.85</v>
      </c>
      <c r="R83" s="3">
        <v>1.92</v>
      </c>
      <c r="S83" s="3">
        <v>2.27</v>
      </c>
      <c r="T83" s="3">
        <v>1.37</v>
      </c>
      <c r="U83" s="3">
        <v>0.74</v>
      </c>
      <c r="V83" s="3">
        <v>2.01</v>
      </c>
      <c r="W83" s="6">
        <f>RANK(K83,B83:V83,0)</f>
        <v>19</v>
      </c>
      <c r="X83">
        <f>COUNT(B83:V83)</f>
        <v>21</v>
      </c>
    </row>
    <row r="84" spans="1:24">
      <c r="A84" t="s">
        <v>146</v>
      </c>
      <c r="B84" s="3">
        <v>1.63</v>
      </c>
      <c r="C84" s="3">
        <v>1.71</v>
      </c>
      <c r="D84" s="3">
        <v>1.42</v>
      </c>
      <c r="E84" s="3">
        <v>1.13</v>
      </c>
      <c r="F84" s="3">
        <v>1.78</v>
      </c>
      <c r="G84" s="3">
        <v>2.06</v>
      </c>
      <c r="H84" s="3">
        <v>1.67</v>
      </c>
      <c r="I84" s="3">
        <v>2.14</v>
      </c>
      <c r="J84" s="3">
        <v>2.03</v>
      </c>
      <c r="K84" s="7">
        <v>1.14</v>
      </c>
      <c r="L84" s="3">
        <v>1.38</v>
      </c>
      <c r="M84" s="3">
        <v>1.74</v>
      </c>
      <c r="N84" s="3">
        <v>2.32</v>
      </c>
      <c r="O84" s="3">
        <v>1.87</v>
      </c>
      <c r="P84" s="3">
        <v>1.48</v>
      </c>
      <c r="Q84" s="3">
        <v>1.88</v>
      </c>
      <c r="R84" s="3">
        <v>1.88</v>
      </c>
      <c r="S84" s="3">
        <v>2.22</v>
      </c>
      <c r="T84" s="3">
        <v>1.37</v>
      </c>
      <c r="U84" s="3">
        <v>0.79</v>
      </c>
      <c r="V84" s="3">
        <v>2.03</v>
      </c>
      <c r="W84" s="6">
        <f>RANK(K84,B84:V84,0)</f>
        <v>19</v>
      </c>
      <c r="X84">
        <f>COUNT(B84:V84)</f>
        <v>21</v>
      </c>
    </row>
    <row r="85" spans="1:24">
      <c r="A85" t="s">
        <v>147</v>
      </c>
      <c r="B85" s="3">
        <v>1.58</v>
      </c>
      <c r="C85" s="3">
        <v>1.7</v>
      </c>
      <c r="D85" s="3">
        <v>1.19</v>
      </c>
      <c r="E85" s="3">
        <v>1.2</v>
      </c>
      <c r="F85" s="3">
        <v>1.79</v>
      </c>
      <c r="G85" s="3">
        <v>2.11</v>
      </c>
      <c r="H85" s="3">
        <v>1.7</v>
      </c>
      <c r="I85" s="3">
        <v>2.13</v>
      </c>
      <c r="J85" s="3">
        <v>2.02</v>
      </c>
      <c r="K85" s="7">
        <v>1.09</v>
      </c>
      <c r="L85" s="3">
        <v>1.68</v>
      </c>
      <c r="M85" s="3">
        <v>1.74</v>
      </c>
      <c r="N85" s="3">
        <v>2.22</v>
      </c>
      <c r="O85" s="3">
        <v>1.84</v>
      </c>
      <c r="P85" s="3">
        <v>1.6</v>
      </c>
      <c r="Q85" s="3">
        <v>1.96</v>
      </c>
      <c r="R85" s="3">
        <v>1.77</v>
      </c>
      <c r="S85" s="3">
        <v>2.23</v>
      </c>
      <c r="T85" s="3">
        <v>1.37</v>
      </c>
      <c r="U85" s="3">
        <v>0.73</v>
      </c>
      <c r="V85" s="3">
        <v>2.03</v>
      </c>
      <c r="W85" s="6">
        <f>RANK(K85,B85:V85,0)</f>
        <v>20</v>
      </c>
      <c r="X85">
        <f>COUNT(B85:V85)</f>
        <v>21</v>
      </c>
    </row>
    <row r="86" spans="1:24">
      <c r="A86" t="s">
        <v>148</v>
      </c>
      <c r="B86" s="3">
        <v>1.57</v>
      </c>
      <c r="C86" s="3">
        <v>1.68</v>
      </c>
      <c r="D86" s="3">
        <v>1.03</v>
      </c>
      <c r="E86" s="3">
        <v>1.2</v>
      </c>
      <c r="F86" s="3">
        <v>1.84</v>
      </c>
      <c r="G86" s="3">
        <v>2.17</v>
      </c>
      <c r="H86" s="3">
        <v>1.68</v>
      </c>
      <c r="I86" s="3">
        <v>2.1</v>
      </c>
      <c r="J86" s="3">
        <v>2.01</v>
      </c>
      <c r="K86" s="7">
        <v>1.14</v>
      </c>
      <c r="L86" s="3">
        <v>1.39</v>
      </c>
      <c r="M86" s="3">
        <v>1.73</v>
      </c>
      <c r="N86" s="3">
        <v>2.23</v>
      </c>
      <c r="O86" s="3">
        <v>1.76</v>
      </c>
      <c r="P86" s="3">
        <v>1.49</v>
      </c>
      <c r="Q86" s="3">
        <v>2</v>
      </c>
      <c r="R86" s="3">
        <v>2.05</v>
      </c>
      <c r="S86" s="3">
        <v>2.21</v>
      </c>
      <c r="T86" s="3">
        <v>1.35</v>
      </c>
      <c r="U86" s="3">
        <v>0.74</v>
      </c>
      <c r="V86" s="3">
        <v>2.1</v>
      </c>
      <c r="W86" s="6">
        <f>RANK(K86,B86:V86,0)</f>
        <v>19</v>
      </c>
      <c r="X86">
        <f>COUNT(B86:V86)</f>
        <v>21</v>
      </c>
    </row>
    <row r="87" spans="1:24">
      <c r="A87" t="s">
        <v>149</v>
      </c>
      <c r="B87" s="3">
        <v>1.57</v>
      </c>
      <c r="C87" s="3">
        <v>1.69</v>
      </c>
      <c r="D87" s="3">
        <v>1.02</v>
      </c>
      <c r="E87" s="3">
        <v>1.19</v>
      </c>
      <c r="F87" s="3">
        <v>1.85</v>
      </c>
      <c r="G87" s="3">
        <v>2.13</v>
      </c>
      <c r="H87" s="3">
        <v>1.77</v>
      </c>
      <c r="I87" s="3">
        <v>2.1</v>
      </c>
      <c r="J87" s="3">
        <v>2.02</v>
      </c>
      <c r="K87" s="7">
        <v>1.11</v>
      </c>
      <c r="L87" s="3">
        <v>1.38</v>
      </c>
      <c r="M87" s="3">
        <v>1.73</v>
      </c>
      <c r="N87" s="3">
        <v>2.28</v>
      </c>
      <c r="O87" s="3">
        <v>1.67</v>
      </c>
      <c r="P87" s="3">
        <v>1.48</v>
      </c>
      <c r="Q87" s="3">
        <v>2.07</v>
      </c>
      <c r="R87" s="3">
        <v>1.98</v>
      </c>
      <c r="S87" s="3">
        <v>2.26</v>
      </c>
      <c r="T87" s="3">
        <v>1.37</v>
      </c>
      <c r="U87" s="3">
        <v>0.74</v>
      </c>
      <c r="V87" s="3">
        <v>1.96</v>
      </c>
      <c r="W87" s="6">
        <f>RANK(K87,B87:V87,0)</f>
        <v>19</v>
      </c>
      <c r="X87">
        <f>COUNT(B87:V87)</f>
        <v>21</v>
      </c>
    </row>
    <row r="88" spans="1:24">
      <c r="A88" t="s">
        <v>150</v>
      </c>
      <c r="B88" s="3">
        <v>1.63</v>
      </c>
      <c r="C88" s="3">
        <v>1.74</v>
      </c>
      <c r="D88" s="3">
        <v>1.15</v>
      </c>
      <c r="E88" s="3">
        <v>1.18</v>
      </c>
      <c r="F88" s="3">
        <v>1.89</v>
      </c>
      <c r="G88" s="3">
        <v>2.12</v>
      </c>
      <c r="H88" s="3">
        <v>1.77</v>
      </c>
      <c r="I88" s="3">
        <v>2.36</v>
      </c>
      <c r="J88" s="3">
        <v>2.06</v>
      </c>
      <c r="K88" s="7">
        <v>1.09</v>
      </c>
      <c r="L88" s="3">
        <v>1.63</v>
      </c>
      <c r="M88" s="3">
        <v>1.75</v>
      </c>
      <c r="N88" s="3">
        <v>2.29</v>
      </c>
      <c r="O88" s="3">
        <v>1.62</v>
      </c>
      <c r="P88" s="3">
        <v>1.66</v>
      </c>
      <c r="Q88" s="3">
        <v>1.99</v>
      </c>
      <c r="R88" s="3">
        <v>1.96</v>
      </c>
      <c r="S88" s="3">
        <v>2.37</v>
      </c>
      <c r="T88" s="3">
        <v>1.42</v>
      </c>
      <c r="U88" s="3">
        <v>0.74</v>
      </c>
      <c r="V88" s="3">
        <v>2.16</v>
      </c>
      <c r="W88" s="6">
        <f>RANK(K88,B88:V88,0)</f>
        <v>20</v>
      </c>
      <c r="X88">
        <f>COUNT(B88:V88)</f>
        <v>21</v>
      </c>
    </row>
    <row r="89" spans="1:24">
      <c r="A89" t="s">
        <v>151</v>
      </c>
      <c r="B89" s="3">
        <v>1.75</v>
      </c>
      <c r="C89" s="3">
        <v>1.82</v>
      </c>
      <c r="D89" s="3">
        <v>1.25</v>
      </c>
      <c r="E89" s="3">
        <v>1.2</v>
      </c>
      <c r="F89" s="3">
        <v>1.94</v>
      </c>
      <c r="G89" s="3">
        <v>2.06</v>
      </c>
      <c r="H89" s="3">
        <v>1.78</v>
      </c>
      <c r="I89" s="3">
        <v>2.39</v>
      </c>
      <c r="J89" s="3">
        <v>2.18</v>
      </c>
      <c r="K89" s="7">
        <v>1.13</v>
      </c>
      <c r="L89" s="3">
        <v>1.37</v>
      </c>
      <c r="M89" s="3">
        <v>1.76</v>
      </c>
      <c r="N89" s="3">
        <v>2.25</v>
      </c>
      <c r="O89" s="3">
        <v>1.79</v>
      </c>
      <c r="P89" s="3">
        <v>1.58</v>
      </c>
      <c r="Q89" s="3">
        <v>2.06</v>
      </c>
      <c r="R89" s="3">
        <v>1.98</v>
      </c>
      <c r="S89" s="3">
        <v>2.43</v>
      </c>
      <c r="T89" s="3">
        <v>1.44</v>
      </c>
      <c r="U89" s="3">
        <v>0.75</v>
      </c>
      <c r="V89" s="3">
        <v>2.16</v>
      </c>
      <c r="W89" s="6">
        <f>RANK(K89,B89:V89,0)</f>
        <v>20</v>
      </c>
      <c r="X89">
        <f>COUNT(B89:V89)</f>
        <v>21</v>
      </c>
    </row>
    <row r="90" spans="1:24">
      <c r="A90" t="s">
        <v>152</v>
      </c>
      <c r="B90" s="3">
        <v>1.77</v>
      </c>
      <c r="C90" s="3">
        <v>1.87</v>
      </c>
      <c r="D90" s="3">
        <v>1.28</v>
      </c>
      <c r="E90" s="3">
        <v>1.25</v>
      </c>
      <c r="F90" s="3">
        <v>2</v>
      </c>
      <c r="G90" s="3">
        <v>2.15</v>
      </c>
      <c r="H90" s="3">
        <v>1.87</v>
      </c>
      <c r="I90" s="3">
        <v>2.43</v>
      </c>
      <c r="J90" s="3">
        <v>2.22</v>
      </c>
      <c r="K90" s="7">
        <v>1.14</v>
      </c>
      <c r="L90" s="3">
        <v>1.35</v>
      </c>
      <c r="M90" s="3">
        <v>1.72</v>
      </c>
      <c r="N90" s="3">
        <v>2.32</v>
      </c>
      <c r="O90" s="3">
        <v>1.91</v>
      </c>
      <c r="P90" s="3">
        <v>1.6</v>
      </c>
      <c r="Q90" s="3">
        <v>2.23</v>
      </c>
      <c r="R90" s="3">
        <v>1.96</v>
      </c>
      <c r="S90" s="3">
        <v>2.47</v>
      </c>
      <c r="T90" s="3">
        <v>1.5</v>
      </c>
      <c r="U90" s="3">
        <v>0.72</v>
      </c>
      <c r="V90" s="3">
        <v>2.14</v>
      </c>
      <c r="W90" s="6">
        <f>RANK(K90,B90:V90,0)</f>
        <v>20</v>
      </c>
      <c r="X90">
        <f>COUNT(B90:V90)</f>
        <v>21</v>
      </c>
    </row>
    <row r="91" spans="1:24">
      <c r="A91" t="s">
        <v>153</v>
      </c>
      <c r="B91" s="3">
        <v>2.04</v>
      </c>
      <c r="C91" s="3">
        <v>2.03</v>
      </c>
      <c r="D91" s="3">
        <v>1.5</v>
      </c>
      <c r="E91" s="3">
        <v>1.42</v>
      </c>
      <c r="F91" s="3">
        <v>2.16</v>
      </c>
      <c r="G91" s="3">
        <v>2.16</v>
      </c>
      <c r="H91" s="3">
        <v>1.93</v>
      </c>
      <c r="I91" s="3">
        <v>2.49</v>
      </c>
      <c r="J91" s="3">
        <v>2.28</v>
      </c>
      <c r="K91" s="7">
        <v>1.2</v>
      </c>
      <c r="L91" s="3">
        <v>1.58</v>
      </c>
      <c r="M91" s="3">
        <v>1.78</v>
      </c>
      <c r="N91" s="3">
        <v>2.22</v>
      </c>
      <c r="O91" s="3">
        <v>1.74</v>
      </c>
      <c r="P91" s="3">
        <v>1.82</v>
      </c>
      <c r="Q91" s="3">
        <v>2.33</v>
      </c>
      <c r="R91" s="3">
        <v>1.99</v>
      </c>
      <c r="S91" s="3">
        <v>2.52</v>
      </c>
      <c r="T91" s="3">
        <v>1.55</v>
      </c>
      <c r="U91" s="3">
        <v>0.72</v>
      </c>
      <c r="V91" s="3">
        <v>2.27</v>
      </c>
      <c r="W91" s="6">
        <f>RANK(K91,B91:V91,0)</f>
        <v>20</v>
      </c>
      <c r="X91">
        <f>COUNT(B91:V91)</f>
        <v>21</v>
      </c>
    </row>
    <row r="92" spans="1:24">
      <c r="A92" t="s">
        <v>154</v>
      </c>
      <c r="B92" s="3">
        <v>2.1</v>
      </c>
      <c r="C92" s="3">
        <v>2.05</v>
      </c>
      <c r="D92" s="3">
        <v>1.56</v>
      </c>
      <c r="E92" s="3">
        <v>1.27</v>
      </c>
      <c r="F92" s="3">
        <v>2.22</v>
      </c>
      <c r="G92" s="3">
        <v>2.18</v>
      </c>
      <c r="H92" s="3">
        <v>2.02</v>
      </c>
      <c r="I92" s="3">
        <v>2.54</v>
      </c>
      <c r="J92" s="3">
        <v>2.38</v>
      </c>
      <c r="K92" s="7">
        <v>1.24</v>
      </c>
      <c r="L92" s="3">
        <v>1.45</v>
      </c>
      <c r="M92" s="3">
        <v>1.86</v>
      </c>
      <c r="N92" s="3">
        <v>2.44</v>
      </c>
      <c r="O92" s="3">
        <v>2.07</v>
      </c>
      <c r="P92" s="3">
        <v>1.81</v>
      </c>
      <c r="Q92" s="3">
        <v>2.31</v>
      </c>
      <c r="R92" s="3">
        <v>2.12</v>
      </c>
      <c r="S92" s="3">
        <v>2.54</v>
      </c>
      <c r="T92" s="3">
        <v>1.59</v>
      </c>
      <c r="U92" s="3">
        <v>0.79</v>
      </c>
      <c r="V92" s="3">
        <v>2.22</v>
      </c>
      <c r="W92" s="6">
        <f>RANK(K92,B92:V92,0)</f>
        <v>20</v>
      </c>
      <c r="X92">
        <f>COUNT(B92:V92)</f>
        <v>21</v>
      </c>
    </row>
    <row r="93" spans="1:24">
      <c r="A93" t="s">
        <v>155</v>
      </c>
      <c r="B93" s="3">
        <v>2.15</v>
      </c>
      <c r="C93" s="3">
        <v>2.14</v>
      </c>
      <c r="D93" s="3">
        <v>1.4</v>
      </c>
      <c r="E93" s="3">
        <v>1.35</v>
      </c>
      <c r="F93" s="3">
        <v>2.28</v>
      </c>
      <c r="G93" s="3">
        <v>2.35</v>
      </c>
      <c r="H93" s="3">
        <v>2.01</v>
      </c>
      <c r="I93" s="3">
        <v>2.53</v>
      </c>
      <c r="J93" s="3">
        <v>2.36</v>
      </c>
      <c r="K93" s="7">
        <v>1.17</v>
      </c>
      <c r="L93" s="3">
        <v>1.29</v>
      </c>
      <c r="M93" s="3">
        <v>1.81</v>
      </c>
      <c r="N93" s="3">
        <v>2.46</v>
      </c>
      <c r="O93" s="3">
        <v>2.43</v>
      </c>
      <c r="P93" s="3">
        <v>2</v>
      </c>
      <c r="Q93" s="3">
        <v>2.52</v>
      </c>
      <c r="R93" s="3">
        <v>2.24</v>
      </c>
      <c r="S93" s="3">
        <v>2.54</v>
      </c>
      <c r="T93" s="3">
        <v>1.62</v>
      </c>
      <c r="U93" s="3">
        <v>0.75</v>
      </c>
      <c r="V93" s="3">
        <v>2.18</v>
      </c>
      <c r="W93" s="6">
        <f>RANK(K93,B93:V93,0)</f>
        <v>20</v>
      </c>
      <c r="X93">
        <f>COUNT(B93:V93)</f>
        <v>21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250"/>
  <sheetViews>
    <sheetView workbookViewId="0">
      <pane ySplit="1" topLeftCell="A2" activePane="bottomLeft" state="frozen"/>
      <selection pane="bottomLeft"/>
    </sheetView>
  </sheetViews>
  <sheetFormatPr defaultRowHeight="15"/>
  <cols>
    <col min="1" max="1" width="10.7109375" customWidth="1"/>
    <col min="2" max="2" width="42.7109375" customWidth="1"/>
    <col min="3" max="3" width="58.7109375" customWidth="1"/>
    <col min="4" max="8" width="11.7109375" customWidth="1"/>
  </cols>
  <sheetData>
    <row r="1" spans="1:8">
      <c r="A1" s="2" t="s">
        <v>164</v>
      </c>
      <c r="B1" s="2" t="s">
        <v>165</v>
      </c>
      <c r="C1" s="2" t="s">
        <v>166</v>
      </c>
      <c r="D1" s="2" t="s">
        <v>1</v>
      </c>
      <c r="E1" s="2" t="s">
        <v>61</v>
      </c>
      <c r="F1" s="2" t="s">
        <v>167</v>
      </c>
      <c r="G1" s="2" t="s">
        <v>168</v>
      </c>
      <c r="H1" s="2" t="s">
        <v>169</v>
      </c>
    </row>
    <row r="2" spans="1:8">
      <c r="A2" t="s">
        <v>170</v>
      </c>
      <c r="B2" t="s">
        <v>171</v>
      </c>
      <c r="C2" t="s">
        <v>172</v>
      </c>
      <c r="D2" t="s">
        <v>173</v>
      </c>
      <c r="E2" t="s">
        <v>155</v>
      </c>
      <c r="F2">
        <v>2.15</v>
      </c>
      <c r="G2" t="s">
        <v>174</v>
      </c>
      <c r="H2" t="s">
        <v>175</v>
      </c>
    </row>
    <row r="3" spans="1:8">
      <c r="A3" t="s">
        <v>170</v>
      </c>
      <c r="B3" t="s">
        <v>176</v>
      </c>
      <c r="C3" t="s">
        <v>172</v>
      </c>
      <c r="D3" t="s">
        <v>177</v>
      </c>
      <c r="E3" t="s">
        <v>155</v>
      </c>
      <c r="F3">
        <v>2.14</v>
      </c>
      <c r="G3" t="s">
        <v>174</v>
      </c>
      <c r="H3" t="s">
        <v>175</v>
      </c>
    </row>
    <row r="4" spans="1:8">
      <c r="A4" t="s">
        <v>170</v>
      </c>
      <c r="B4" t="s">
        <v>178</v>
      </c>
      <c r="C4" t="s">
        <v>172</v>
      </c>
      <c r="D4" t="s">
        <v>179</v>
      </c>
      <c r="E4" t="s">
        <v>155</v>
      </c>
      <c r="F4">
        <v>1.4</v>
      </c>
      <c r="G4" t="s">
        <v>174</v>
      </c>
      <c r="H4" t="s">
        <v>175</v>
      </c>
    </row>
    <row r="5" spans="1:8">
      <c r="A5" t="s">
        <v>170</v>
      </c>
      <c r="B5" t="s">
        <v>180</v>
      </c>
      <c r="C5" t="s">
        <v>172</v>
      </c>
      <c r="D5" t="s">
        <v>181</v>
      </c>
      <c r="E5" t="s">
        <v>155</v>
      </c>
      <c r="F5">
        <v>1.35</v>
      </c>
      <c r="G5" t="s">
        <v>174</v>
      </c>
      <c r="H5" t="s">
        <v>175</v>
      </c>
    </row>
    <row r="6" spans="1:8">
      <c r="A6" t="s">
        <v>170</v>
      </c>
      <c r="B6" t="s">
        <v>182</v>
      </c>
      <c r="C6" t="s">
        <v>172</v>
      </c>
      <c r="D6" t="s">
        <v>183</v>
      </c>
      <c r="E6" t="s">
        <v>155</v>
      </c>
      <c r="F6">
        <v>2.28</v>
      </c>
      <c r="G6" t="s">
        <v>174</v>
      </c>
      <c r="H6" t="s">
        <v>184</v>
      </c>
    </row>
    <row r="7" spans="1:8">
      <c r="A7" t="s">
        <v>170</v>
      </c>
      <c r="B7" t="s">
        <v>185</v>
      </c>
      <c r="C7" t="s">
        <v>172</v>
      </c>
      <c r="D7" t="s">
        <v>186</v>
      </c>
      <c r="E7" t="s">
        <v>155</v>
      </c>
      <c r="F7">
        <v>2.35</v>
      </c>
      <c r="G7" t="s">
        <v>174</v>
      </c>
      <c r="H7" t="s">
        <v>175</v>
      </c>
    </row>
    <row r="8" spans="1:8">
      <c r="A8" t="s">
        <v>170</v>
      </c>
      <c r="B8" t="s">
        <v>187</v>
      </c>
      <c r="C8" t="s">
        <v>172</v>
      </c>
      <c r="D8" t="s">
        <v>188</v>
      </c>
      <c r="E8" t="s">
        <v>155</v>
      </c>
      <c r="F8">
        <v>2.01</v>
      </c>
      <c r="G8" t="s">
        <v>174</v>
      </c>
      <c r="H8" t="s">
        <v>184</v>
      </c>
    </row>
    <row r="9" spans="1:8">
      <c r="A9" t="s">
        <v>170</v>
      </c>
      <c r="B9" t="s">
        <v>189</v>
      </c>
      <c r="C9" t="s">
        <v>172</v>
      </c>
      <c r="D9" t="s">
        <v>190</v>
      </c>
      <c r="E9" t="s">
        <v>155</v>
      </c>
      <c r="F9">
        <v>2.53</v>
      </c>
      <c r="G9" t="s">
        <v>174</v>
      </c>
      <c r="H9" t="s">
        <v>175</v>
      </c>
    </row>
    <row r="10" spans="1:8">
      <c r="A10" t="s">
        <v>170</v>
      </c>
      <c r="B10" t="s">
        <v>191</v>
      </c>
      <c r="C10" t="s">
        <v>172</v>
      </c>
      <c r="D10" t="s">
        <v>192</v>
      </c>
      <c r="E10" t="s">
        <v>155</v>
      </c>
      <c r="F10">
        <v>2.36</v>
      </c>
      <c r="G10" t="s">
        <v>174</v>
      </c>
      <c r="H10" t="s">
        <v>184</v>
      </c>
    </row>
    <row r="11" spans="1:8">
      <c r="A11" t="s">
        <v>170</v>
      </c>
      <c r="B11" t="s">
        <v>193</v>
      </c>
      <c r="C11" t="s">
        <v>172</v>
      </c>
      <c r="D11" t="s">
        <v>194</v>
      </c>
      <c r="E11" t="s">
        <v>155</v>
      </c>
      <c r="F11">
        <v>1.17</v>
      </c>
      <c r="G11" t="s">
        <v>174</v>
      </c>
      <c r="H11" t="s">
        <v>175</v>
      </c>
    </row>
    <row r="12" spans="1:8">
      <c r="A12" t="s">
        <v>170</v>
      </c>
      <c r="B12" t="s">
        <v>195</v>
      </c>
      <c r="C12" t="s">
        <v>172</v>
      </c>
      <c r="D12" t="s">
        <v>196</v>
      </c>
      <c r="E12" t="s">
        <v>155</v>
      </c>
      <c r="F12">
        <v>1.29</v>
      </c>
      <c r="G12" t="s">
        <v>174</v>
      </c>
      <c r="H12" t="s">
        <v>175</v>
      </c>
    </row>
    <row r="13" spans="1:8">
      <c r="A13" t="s">
        <v>170</v>
      </c>
      <c r="B13" t="s">
        <v>197</v>
      </c>
      <c r="C13" t="s">
        <v>172</v>
      </c>
      <c r="D13" t="s">
        <v>198</v>
      </c>
      <c r="E13" t="s">
        <v>155</v>
      </c>
      <c r="F13">
        <v>1.81</v>
      </c>
      <c r="G13" t="s">
        <v>174</v>
      </c>
      <c r="H13" t="s">
        <v>175</v>
      </c>
    </row>
    <row r="14" spans="1:8">
      <c r="A14" t="s">
        <v>170</v>
      </c>
      <c r="B14" t="s">
        <v>199</v>
      </c>
      <c r="C14" t="s">
        <v>172</v>
      </c>
      <c r="D14" t="s">
        <v>200</v>
      </c>
      <c r="E14" t="s">
        <v>155</v>
      </c>
      <c r="F14">
        <v>2.46</v>
      </c>
      <c r="G14" t="s">
        <v>174</v>
      </c>
      <c r="H14" t="s">
        <v>184</v>
      </c>
    </row>
    <row r="15" spans="1:8">
      <c r="A15" t="s">
        <v>170</v>
      </c>
      <c r="B15" t="s">
        <v>201</v>
      </c>
      <c r="C15" t="s">
        <v>172</v>
      </c>
      <c r="D15" t="s">
        <v>202</v>
      </c>
      <c r="E15" t="s">
        <v>155</v>
      </c>
      <c r="F15">
        <v>2.43</v>
      </c>
      <c r="G15" t="s">
        <v>174</v>
      </c>
      <c r="H15" t="s">
        <v>184</v>
      </c>
    </row>
    <row r="16" spans="1:8">
      <c r="A16" t="s">
        <v>170</v>
      </c>
      <c r="B16" t="s">
        <v>203</v>
      </c>
      <c r="C16" t="s">
        <v>172</v>
      </c>
      <c r="D16" t="s">
        <v>204</v>
      </c>
      <c r="E16" t="s">
        <v>155</v>
      </c>
      <c r="F16">
        <v>2</v>
      </c>
      <c r="G16" t="s">
        <v>174</v>
      </c>
      <c r="H16" t="s">
        <v>175</v>
      </c>
    </row>
    <row r="17" spans="1:8">
      <c r="A17" t="s">
        <v>170</v>
      </c>
      <c r="B17" t="s">
        <v>205</v>
      </c>
      <c r="C17" t="s">
        <v>172</v>
      </c>
      <c r="D17" t="s">
        <v>206</v>
      </c>
      <c r="E17" t="s">
        <v>155</v>
      </c>
      <c r="F17">
        <v>2.52</v>
      </c>
      <c r="G17" t="s">
        <v>174</v>
      </c>
      <c r="H17" t="s">
        <v>175</v>
      </c>
    </row>
    <row r="18" spans="1:8">
      <c r="A18" t="s">
        <v>170</v>
      </c>
      <c r="B18" t="s">
        <v>207</v>
      </c>
      <c r="C18" t="s">
        <v>172</v>
      </c>
      <c r="D18" t="s">
        <v>208</v>
      </c>
      <c r="E18" t="s">
        <v>155</v>
      </c>
      <c r="F18">
        <v>2.24</v>
      </c>
      <c r="G18" t="s">
        <v>174</v>
      </c>
      <c r="H18" t="s">
        <v>175</v>
      </c>
    </row>
    <row r="19" spans="1:8">
      <c r="A19" t="s">
        <v>170</v>
      </c>
      <c r="B19" t="s">
        <v>209</v>
      </c>
      <c r="C19" t="s">
        <v>172</v>
      </c>
      <c r="D19" t="s">
        <v>210</v>
      </c>
      <c r="E19" t="s">
        <v>155</v>
      </c>
      <c r="F19">
        <v>2.54</v>
      </c>
      <c r="G19" t="s">
        <v>174</v>
      </c>
      <c r="H19" t="s">
        <v>175</v>
      </c>
    </row>
    <row r="20" spans="1:8">
      <c r="A20" t="s">
        <v>170</v>
      </c>
      <c r="B20" t="s">
        <v>211</v>
      </c>
      <c r="C20" t="s">
        <v>172</v>
      </c>
      <c r="D20" t="s">
        <v>212</v>
      </c>
      <c r="E20" t="s">
        <v>155</v>
      </c>
      <c r="F20">
        <v>1.62</v>
      </c>
      <c r="G20" t="s">
        <v>174</v>
      </c>
      <c r="H20" t="s">
        <v>175</v>
      </c>
    </row>
    <row r="21" spans="1:8">
      <c r="A21" t="s">
        <v>170</v>
      </c>
      <c r="B21" t="s">
        <v>213</v>
      </c>
      <c r="C21" t="s">
        <v>172</v>
      </c>
      <c r="D21" t="s">
        <v>214</v>
      </c>
      <c r="E21" t="s">
        <v>155</v>
      </c>
      <c r="F21">
        <v>0.75</v>
      </c>
      <c r="G21" t="s">
        <v>174</v>
      </c>
      <c r="H21" t="s">
        <v>175</v>
      </c>
    </row>
    <row r="22" spans="1:8">
      <c r="A22" t="s">
        <v>170</v>
      </c>
      <c r="B22" t="s">
        <v>215</v>
      </c>
      <c r="C22" t="s">
        <v>172</v>
      </c>
      <c r="D22" t="s">
        <v>216</v>
      </c>
      <c r="E22" t="s">
        <v>155</v>
      </c>
      <c r="F22">
        <v>2.18</v>
      </c>
      <c r="G22" t="s">
        <v>174</v>
      </c>
      <c r="H22" t="s">
        <v>175</v>
      </c>
    </row>
    <row r="23" spans="1:8">
      <c r="A23" t="s">
        <v>170</v>
      </c>
      <c r="B23" t="s">
        <v>217</v>
      </c>
      <c r="C23" t="s">
        <v>172</v>
      </c>
      <c r="D23" t="s">
        <v>218</v>
      </c>
      <c r="E23" t="s">
        <v>155</v>
      </c>
      <c r="F23">
        <v>2.13</v>
      </c>
      <c r="G23" t="s">
        <v>174</v>
      </c>
      <c r="H23" t="s">
        <v>184</v>
      </c>
    </row>
    <row r="24" spans="1:8">
      <c r="A24" t="s">
        <v>170</v>
      </c>
      <c r="B24" t="s">
        <v>219</v>
      </c>
      <c r="C24" t="s">
        <v>220</v>
      </c>
      <c r="D24" t="s">
        <v>173</v>
      </c>
      <c r="E24" t="s">
        <v>155</v>
      </c>
      <c r="F24">
        <v>0.45</v>
      </c>
      <c r="G24" t="s">
        <v>174</v>
      </c>
      <c r="H24" t="s">
        <v>175</v>
      </c>
    </row>
    <row r="25" spans="1:8">
      <c r="A25" t="s">
        <v>170</v>
      </c>
      <c r="B25" t="s">
        <v>221</v>
      </c>
      <c r="C25" t="s">
        <v>220</v>
      </c>
      <c r="D25" t="s">
        <v>177</v>
      </c>
      <c r="E25" t="s">
        <v>155</v>
      </c>
      <c r="F25">
        <v>0.06</v>
      </c>
      <c r="G25" t="s">
        <v>174</v>
      </c>
      <c r="H25" t="s">
        <v>175</v>
      </c>
    </row>
    <row r="26" spans="1:8">
      <c r="A26" t="s">
        <v>170</v>
      </c>
      <c r="B26" t="s">
        <v>222</v>
      </c>
      <c r="C26" t="s">
        <v>220</v>
      </c>
      <c r="D26" t="s">
        <v>179</v>
      </c>
      <c r="E26" t="s">
        <v>155</v>
      </c>
      <c r="F26">
        <v>0.01</v>
      </c>
      <c r="G26" t="s">
        <v>174</v>
      </c>
      <c r="H26" t="s">
        <v>175</v>
      </c>
    </row>
    <row r="27" spans="1:8">
      <c r="A27" t="s">
        <v>170</v>
      </c>
      <c r="B27" t="s">
        <v>223</v>
      </c>
      <c r="C27" t="s">
        <v>220</v>
      </c>
      <c r="D27" t="s">
        <v>181</v>
      </c>
      <c r="E27" t="s">
        <v>155</v>
      </c>
      <c r="F27">
        <v>0</v>
      </c>
      <c r="G27" t="s">
        <v>174</v>
      </c>
      <c r="H27" t="s">
        <v>175</v>
      </c>
    </row>
    <row r="28" spans="1:8">
      <c r="A28" t="s">
        <v>170</v>
      </c>
      <c r="B28" t="s">
        <v>224</v>
      </c>
      <c r="C28" t="s">
        <v>220</v>
      </c>
      <c r="D28" t="s">
        <v>183</v>
      </c>
      <c r="E28" t="s">
        <v>155</v>
      </c>
      <c r="F28">
        <v>0.51</v>
      </c>
      <c r="G28" t="s">
        <v>174</v>
      </c>
      <c r="H28" t="s">
        <v>184</v>
      </c>
    </row>
    <row r="29" spans="1:8">
      <c r="A29" t="s">
        <v>170</v>
      </c>
      <c r="B29" t="s">
        <v>225</v>
      </c>
      <c r="C29" t="s">
        <v>220</v>
      </c>
      <c r="D29" t="s">
        <v>186</v>
      </c>
      <c r="E29" t="s">
        <v>155</v>
      </c>
      <c r="F29">
        <v>0.32</v>
      </c>
      <c r="G29" t="s">
        <v>174</v>
      </c>
      <c r="H29" t="s">
        <v>175</v>
      </c>
    </row>
    <row r="30" spans="1:8">
      <c r="A30" t="s">
        <v>170</v>
      </c>
      <c r="B30" t="s">
        <v>226</v>
      </c>
      <c r="C30" t="s">
        <v>220</v>
      </c>
      <c r="D30" t="s">
        <v>188</v>
      </c>
      <c r="E30" t="s">
        <v>155</v>
      </c>
      <c r="F30">
        <v>0.16</v>
      </c>
      <c r="G30" t="s">
        <v>174</v>
      </c>
      <c r="H30" t="s">
        <v>184</v>
      </c>
    </row>
    <row r="31" spans="1:8">
      <c r="A31" t="s">
        <v>170</v>
      </c>
      <c r="B31" t="s">
        <v>227</v>
      </c>
      <c r="C31" t="s">
        <v>220</v>
      </c>
      <c r="D31" t="s">
        <v>190</v>
      </c>
      <c r="E31" t="s">
        <v>155</v>
      </c>
      <c r="F31">
        <v>0.38</v>
      </c>
      <c r="G31" t="s">
        <v>174</v>
      </c>
      <c r="H31" t="s">
        <v>175</v>
      </c>
    </row>
    <row r="32" spans="1:8">
      <c r="A32" t="s">
        <v>170</v>
      </c>
      <c r="B32" t="s">
        <v>228</v>
      </c>
      <c r="C32" t="s">
        <v>220</v>
      </c>
      <c r="D32" t="s">
        <v>192</v>
      </c>
      <c r="E32" t="s">
        <v>155</v>
      </c>
      <c r="F32">
        <v>0.05</v>
      </c>
      <c r="G32" t="s">
        <v>174</v>
      </c>
      <c r="H32" t="s">
        <v>184</v>
      </c>
    </row>
    <row r="33" spans="1:8">
      <c r="A33" t="s">
        <v>170</v>
      </c>
      <c r="B33" t="s">
        <v>229</v>
      </c>
      <c r="C33" t="s">
        <v>220</v>
      </c>
      <c r="D33" t="s">
        <v>194</v>
      </c>
      <c r="E33" t="s">
        <v>155</v>
      </c>
      <c r="F33">
        <v>0.03</v>
      </c>
      <c r="G33" t="s">
        <v>174</v>
      </c>
      <c r="H33" t="s">
        <v>175</v>
      </c>
    </row>
    <row r="34" spans="1:8">
      <c r="A34" t="s">
        <v>170</v>
      </c>
      <c r="B34" t="s">
        <v>230</v>
      </c>
      <c r="C34" t="s">
        <v>220</v>
      </c>
      <c r="D34" t="s">
        <v>196</v>
      </c>
      <c r="E34" t="s">
        <v>155</v>
      </c>
      <c r="F34">
        <v>0.02</v>
      </c>
      <c r="G34" t="s">
        <v>174</v>
      </c>
      <c r="H34" t="s">
        <v>175</v>
      </c>
    </row>
    <row r="35" spans="1:8">
      <c r="A35" t="s">
        <v>170</v>
      </c>
      <c r="B35" t="s">
        <v>231</v>
      </c>
      <c r="C35" t="s">
        <v>220</v>
      </c>
      <c r="D35" t="s">
        <v>198</v>
      </c>
      <c r="E35" t="s">
        <v>155</v>
      </c>
      <c r="F35">
        <v>0.22</v>
      </c>
      <c r="G35" t="s">
        <v>174</v>
      </c>
      <c r="H35" t="s">
        <v>175</v>
      </c>
    </row>
    <row r="36" spans="1:8">
      <c r="A36" t="s">
        <v>170</v>
      </c>
      <c r="B36" t="s">
        <v>232</v>
      </c>
      <c r="C36" t="s">
        <v>220</v>
      </c>
      <c r="D36" t="s">
        <v>200</v>
      </c>
      <c r="E36" t="s">
        <v>155</v>
      </c>
      <c r="F36">
        <v>0.2</v>
      </c>
      <c r="G36" t="s">
        <v>174</v>
      </c>
      <c r="H36" t="s">
        <v>184</v>
      </c>
    </row>
    <row r="37" spans="1:8">
      <c r="A37" t="s">
        <v>170</v>
      </c>
      <c r="B37" t="s">
        <v>233</v>
      </c>
      <c r="C37" t="s">
        <v>220</v>
      </c>
      <c r="D37" t="s">
        <v>202</v>
      </c>
      <c r="E37" t="s">
        <v>155</v>
      </c>
      <c r="F37">
        <v>0.25</v>
      </c>
      <c r="G37" t="s">
        <v>174</v>
      </c>
      <c r="H37" t="s">
        <v>184</v>
      </c>
    </row>
    <row r="38" spans="1:8">
      <c r="A38" t="s">
        <v>170</v>
      </c>
      <c r="B38" t="s">
        <v>234</v>
      </c>
      <c r="C38" t="s">
        <v>220</v>
      </c>
      <c r="D38" t="s">
        <v>204</v>
      </c>
      <c r="E38" t="s">
        <v>155</v>
      </c>
      <c r="F38">
        <v>0.6</v>
      </c>
      <c r="G38" t="s">
        <v>174</v>
      </c>
      <c r="H38" t="s">
        <v>175</v>
      </c>
    </row>
    <row r="39" spans="1:8">
      <c r="A39" t="s">
        <v>170</v>
      </c>
      <c r="B39" t="s">
        <v>235</v>
      </c>
      <c r="C39" t="s">
        <v>220</v>
      </c>
      <c r="D39" t="s">
        <v>206</v>
      </c>
      <c r="E39" t="s">
        <v>155</v>
      </c>
      <c r="F39">
        <v>0.42</v>
      </c>
      <c r="G39" t="s">
        <v>174</v>
      </c>
      <c r="H39" t="s">
        <v>175</v>
      </c>
    </row>
    <row r="40" spans="1:8">
      <c r="A40" t="s">
        <v>170</v>
      </c>
      <c r="B40" t="s">
        <v>236</v>
      </c>
      <c r="C40" t="s">
        <v>220</v>
      </c>
      <c r="D40" t="s">
        <v>208</v>
      </c>
      <c r="E40" t="s">
        <v>155</v>
      </c>
      <c r="F40">
        <v>0.07000000000000001</v>
      </c>
      <c r="G40" t="s">
        <v>174</v>
      </c>
      <c r="H40" t="s">
        <v>175</v>
      </c>
    </row>
    <row r="41" spans="1:8">
      <c r="A41" t="s">
        <v>170</v>
      </c>
      <c r="B41" t="s">
        <v>237</v>
      </c>
      <c r="C41" t="s">
        <v>220</v>
      </c>
      <c r="D41" t="s">
        <v>210</v>
      </c>
      <c r="E41" t="s">
        <v>155</v>
      </c>
      <c r="F41">
        <v>0.14</v>
      </c>
      <c r="G41" t="s">
        <v>174</v>
      </c>
      <c r="H41" t="s">
        <v>175</v>
      </c>
    </row>
    <row r="42" spans="1:8">
      <c r="A42" t="s">
        <v>170</v>
      </c>
      <c r="B42" t="s">
        <v>238</v>
      </c>
      <c r="C42" t="s">
        <v>220</v>
      </c>
      <c r="D42" t="s">
        <v>212</v>
      </c>
      <c r="E42" t="s">
        <v>155</v>
      </c>
      <c r="F42">
        <v>0.04</v>
      </c>
      <c r="G42" t="s">
        <v>174</v>
      </c>
      <c r="H42" t="s">
        <v>175</v>
      </c>
    </row>
    <row r="43" spans="1:8">
      <c r="A43" t="s">
        <v>170</v>
      </c>
      <c r="B43" t="s">
        <v>239</v>
      </c>
      <c r="C43" t="s">
        <v>220</v>
      </c>
      <c r="D43" t="s">
        <v>214</v>
      </c>
      <c r="E43" t="s">
        <v>155</v>
      </c>
      <c r="F43">
        <v>0.1</v>
      </c>
      <c r="G43" t="s">
        <v>174</v>
      </c>
      <c r="H43" t="s">
        <v>175</v>
      </c>
    </row>
    <row r="44" spans="1:8">
      <c r="A44" t="s">
        <v>170</v>
      </c>
      <c r="B44" t="s">
        <v>240</v>
      </c>
      <c r="C44" t="s">
        <v>220</v>
      </c>
      <c r="D44" t="s">
        <v>216</v>
      </c>
      <c r="E44" t="s">
        <v>155</v>
      </c>
      <c r="F44">
        <v>0.07000000000000001</v>
      </c>
      <c r="G44" t="s">
        <v>174</v>
      </c>
      <c r="H44" t="s">
        <v>175</v>
      </c>
    </row>
    <row r="45" spans="1:8">
      <c r="A45" t="s">
        <v>170</v>
      </c>
      <c r="B45" t="s">
        <v>241</v>
      </c>
      <c r="C45" t="s">
        <v>220</v>
      </c>
      <c r="D45" t="s">
        <v>218</v>
      </c>
      <c r="E45" t="s">
        <v>155</v>
      </c>
      <c r="F45">
        <v>0.29</v>
      </c>
      <c r="G45" t="s">
        <v>174</v>
      </c>
      <c r="H45" t="s">
        <v>184</v>
      </c>
    </row>
    <row r="46" spans="1:8">
      <c r="A46" t="s">
        <v>170</v>
      </c>
      <c r="B46" t="s">
        <v>242</v>
      </c>
      <c r="C46" t="s">
        <v>243</v>
      </c>
      <c r="D46" t="s">
        <v>173</v>
      </c>
      <c r="E46" t="s">
        <v>155</v>
      </c>
      <c r="F46">
        <v>1.52</v>
      </c>
      <c r="G46" t="s">
        <v>174</v>
      </c>
      <c r="H46" t="s">
        <v>175</v>
      </c>
    </row>
    <row r="47" spans="1:8">
      <c r="A47" t="s">
        <v>170</v>
      </c>
      <c r="B47" t="s">
        <v>244</v>
      </c>
      <c r="C47" t="s">
        <v>243</v>
      </c>
      <c r="D47" t="s">
        <v>177</v>
      </c>
      <c r="E47" t="s">
        <v>155</v>
      </c>
      <c r="F47">
        <v>2.24</v>
      </c>
      <c r="G47" t="s">
        <v>174</v>
      </c>
      <c r="H47" t="s">
        <v>175</v>
      </c>
    </row>
    <row r="48" spans="1:8">
      <c r="A48" t="s">
        <v>170</v>
      </c>
      <c r="B48" t="s">
        <v>245</v>
      </c>
      <c r="C48" t="s">
        <v>243</v>
      </c>
      <c r="D48" t="s">
        <v>179</v>
      </c>
      <c r="E48" t="s">
        <v>155</v>
      </c>
      <c r="F48">
        <v>0.58</v>
      </c>
      <c r="G48" t="s">
        <v>174</v>
      </c>
      <c r="H48" t="s">
        <v>175</v>
      </c>
    </row>
    <row r="49" spans="1:8">
      <c r="A49" t="s">
        <v>170</v>
      </c>
      <c r="B49" t="s">
        <v>246</v>
      </c>
      <c r="C49" t="s">
        <v>243</v>
      </c>
      <c r="D49" t="s">
        <v>181</v>
      </c>
      <c r="E49" t="s">
        <v>155</v>
      </c>
      <c r="F49">
        <v>0.86</v>
      </c>
      <c r="G49" t="s">
        <v>174</v>
      </c>
      <c r="H49" t="s">
        <v>175</v>
      </c>
    </row>
    <row r="50" spans="1:8">
      <c r="A50" t="s">
        <v>170</v>
      </c>
      <c r="B50" t="s">
        <v>247</v>
      </c>
      <c r="C50" t="s">
        <v>243</v>
      </c>
      <c r="D50" t="s">
        <v>183</v>
      </c>
      <c r="E50" t="s">
        <v>155</v>
      </c>
      <c r="F50">
        <v>1.76</v>
      </c>
      <c r="G50" t="s">
        <v>174</v>
      </c>
      <c r="H50" t="s">
        <v>175</v>
      </c>
    </row>
    <row r="51" spans="1:8">
      <c r="A51" t="s">
        <v>170</v>
      </c>
      <c r="B51" t="s">
        <v>248</v>
      </c>
      <c r="C51" t="s">
        <v>243</v>
      </c>
      <c r="D51" t="s">
        <v>186</v>
      </c>
      <c r="E51" t="s">
        <v>155</v>
      </c>
      <c r="F51">
        <v>2.31</v>
      </c>
      <c r="G51" t="s">
        <v>174</v>
      </c>
      <c r="H51" t="s">
        <v>175</v>
      </c>
    </row>
    <row r="52" spans="1:8">
      <c r="A52" t="s">
        <v>170</v>
      </c>
      <c r="B52" t="s">
        <v>249</v>
      </c>
      <c r="C52" t="s">
        <v>243</v>
      </c>
      <c r="D52" t="s">
        <v>188</v>
      </c>
      <c r="E52" t="s">
        <v>155</v>
      </c>
      <c r="F52">
        <v>1.63</v>
      </c>
      <c r="G52" t="s">
        <v>174</v>
      </c>
      <c r="H52" t="s">
        <v>175</v>
      </c>
    </row>
    <row r="53" spans="1:8">
      <c r="A53" t="s">
        <v>170</v>
      </c>
      <c r="B53" t="s">
        <v>250</v>
      </c>
      <c r="C53" t="s">
        <v>243</v>
      </c>
      <c r="D53" t="s">
        <v>190</v>
      </c>
      <c r="E53" t="s">
        <v>155</v>
      </c>
      <c r="F53">
        <v>2.16</v>
      </c>
      <c r="G53" t="s">
        <v>174</v>
      </c>
      <c r="H53" t="s">
        <v>175</v>
      </c>
    </row>
    <row r="54" spans="1:8">
      <c r="A54" t="s">
        <v>170</v>
      </c>
      <c r="B54" t="s">
        <v>251</v>
      </c>
      <c r="C54" t="s">
        <v>243</v>
      </c>
      <c r="D54" t="s">
        <v>192</v>
      </c>
      <c r="E54" t="s">
        <v>155</v>
      </c>
      <c r="F54">
        <v>2.52</v>
      </c>
      <c r="G54" t="s">
        <v>174</v>
      </c>
      <c r="H54" t="s">
        <v>175</v>
      </c>
    </row>
    <row r="55" spans="1:8">
      <c r="A55" t="s">
        <v>170</v>
      </c>
      <c r="B55" t="s">
        <v>252</v>
      </c>
      <c r="C55" t="s">
        <v>243</v>
      </c>
      <c r="D55" t="s">
        <v>194</v>
      </c>
      <c r="E55" t="s">
        <v>155</v>
      </c>
      <c r="F55">
        <v>1.19</v>
      </c>
      <c r="G55" t="s">
        <v>174</v>
      </c>
      <c r="H55" t="s">
        <v>175</v>
      </c>
    </row>
    <row r="56" spans="1:8">
      <c r="A56" t="s">
        <v>170</v>
      </c>
      <c r="B56" t="s">
        <v>253</v>
      </c>
      <c r="C56" t="s">
        <v>243</v>
      </c>
      <c r="D56" t="s">
        <v>196</v>
      </c>
      <c r="E56" t="s">
        <v>155</v>
      </c>
      <c r="F56">
        <v>1.29</v>
      </c>
      <c r="G56" t="s">
        <v>174</v>
      </c>
      <c r="H56" t="s">
        <v>175</v>
      </c>
    </row>
    <row r="57" spans="1:8">
      <c r="A57" t="s">
        <v>170</v>
      </c>
      <c r="B57" t="s">
        <v>254</v>
      </c>
      <c r="C57" t="s">
        <v>243</v>
      </c>
      <c r="D57" t="s">
        <v>198</v>
      </c>
      <c r="E57" t="s">
        <v>155</v>
      </c>
      <c r="F57">
        <v>2.19</v>
      </c>
      <c r="G57" t="s">
        <v>174</v>
      </c>
      <c r="H57" t="s">
        <v>175</v>
      </c>
    </row>
    <row r="58" spans="1:8">
      <c r="A58" t="s">
        <v>170</v>
      </c>
      <c r="B58" t="s">
        <v>255</v>
      </c>
      <c r="C58" t="s">
        <v>243</v>
      </c>
      <c r="D58" t="s">
        <v>200</v>
      </c>
      <c r="E58" t="s">
        <v>155</v>
      </c>
      <c r="F58">
        <v>2.68</v>
      </c>
      <c r="G58" t="s">
        <v>174</v>
      </c>
      <c r="H58" t="s">
        <v>175</v>
      </c>
    </row>
    <row r="59" spans="1:8">
      <c r="A59" t="s">
        <v>170</v>
      </c>
      <c r="B59" t="s">
        <v>256</v>
      </c>
      <c r="C59" t="s">
        <v>243</v>
      </c>
      <c r="D59" t="s">
        <v>202</v>
      </c>
      <c r="E59" t="s">
        <v>155</v>
      </c>
      <c r="F59">
        <v>2.1</v>
      </c>
      <c r="G59" t="s">
        <v>174</v>
      </c>
      <c r="H59" t="s">
        <v>175</v>
      </c>
    </row>
    <row r="60" spans="1:8">
      <c r="A60" t="s">
        <v>170</v>
      </c>
      <c r="B60" t="s">
        <v>257</v>
      </c>
      <c r="C60" t="s">
        <v>243</v>
      </c>
      <c r="D60" t="s">
        <v>204</v>
      </c>
      <c r="E60" t="s">
        <v>155</v>
      </c>
      <c r="F60">
        <v>1.94</v>
      </c>
      <c r="G60" t="s">
        <v>174</v>
      </c>
      <c r="H60" t="s">
        <v>175</v>
      </c>
    </row>
    <row r="61" spans="1:8">
      <c r="A61" t="s">
        <v>170</v>
      </c>
      <c r="B61" t="s">
        <v>258</v>
      </c>
      <c r="C61" t="s">
        <v>243</v>
      </c>
      <c r="D61" t="s">
        <v>206</v>
      </c>
      <c r="E61" t="s">
        <v>155</v>
      </c>
      <c r="F61">
        <v>2.48</v>
      </c>
      <c r="G61" t="s">
        <v>174</v>
      </c>
      <c r="H61" t="s">
        <v>175</v>
      </c>
    </row>
    <row r="62" spans="1:8">
      <c r="A62" t="s">
        <v>170</v>
      </c>
      <c r="B62" t="s">
        <v>259</v>
      </c>
      <c r="C62" t="s">
        <v>243</v>
      </c>
      <c r="D62" t="s">
        <v>208</v>
      </c>
      <c r="E62" t="s">
        <v>155</v>
      </c>
      <c r="F62">
        <v>2.07</v>
      </c>
      <c r="G62" t="s">
        <v>174</v>
      </c>
      <c r="H62" t="s">
        <v>175</v>
      </c>
    </row>
    <row r="63" spans="1:8">
      <c r="A63" t="s">
        <v>170</v>
      </c>
      <c r="B63" t="s">
        <v>260</v>
      </c>
      <c r="C63" t="s">
        <v>243</v>
      </c>
      <c r="D63" t="s">
        <v>210</v>
      </c>
      <c r="E63" t="s">
        <v>155</v>
      </c>
      <c r="F63">
        <v>2.45</v>
      </c>
      <c r="G63" t="s">
        <v>174</v>
      </c>
      <c r="H63" t="s">
        <v>175</v>
      </c>
    </row>
    <row r="64" spans="1:8">
      <c r="A64" t="s">
        <v>170</v>
      </c>
      <c r="B64" t="s">
        <v>261</v>
      </c>
      <c r="C64" t="s">
        <v>243</v>
      </c>
      <c r="D64" t="s">
        <v>212</v>
      </c>
      <c r="E64" t="s">
        <v>155</v>
      </c>
      <c r="F64">
        <v>1.11</v>
      </c>
      <c r="G64" t="s">
        <v>174</v>
      </c>
      <c r="H64" t="s">
        <v>175</v>
      </c>
    </row>
    <row r="65" spans="1:8">
      <c r="A65" t="s">
        <v>170</v>
      </c>
      <c r="B65" t="s">
        <v>262</v>
      </c>
      <c r="C65" t="s">
        <v>243</v>
      </c>
      <c r="D65" t="s">
        <v>214</v>
      </c>
      <c r="E65" t="s">
        <v>155</v>
      </c>
      <c r="F65">
        <v>1.47</v>
      </c>
      <c r="G65" t="s">
        <v>174</v>
      </c>
      <c r="H65" t="s">
        <v>175</v>
      </c>
    </row>
    <row r="66" spans="1:8">
      <c r="A66" t="s">
        <v>170</v>
      </c>
      <c r="B66" t="s">
        <v>263</v>
      </c>
      <c r="C66" t="s">
        <v>243</v>
      </c>
      <c r="D66" t="s">
        <v>216</v>
      </c>
      <c r="E66" t="s">
        <v>155</v>
      </c>
      <c r="F66">
        <v>1.87</v>
      </c>
      <c r="G66" t="s">
        <v>174</v>
      </c>
      <c r="H66" t="s">
        <v>175</v>
      </c>
    </row>
    <row r="67" spans="1:8">
      <c r="A67" t="s">
        <v>170</v>
      </c>
      <c r="B67" t="s">
        <v>264</v>
      </c>
      <c r="C67" t="s">
        <v>243</v>
      </c>
      <c r="D67" t="s">
        <v>218</v>
      </c>
      <c r="E67" t="s">
        <v>155</v>
      </c>
      <c r="F67">
        <v>1.93</v>
      </c>
      <c r="G67" t="s">
        <v>174</v>
      </c>
      <c r="H67" t="s">
        <v>184</v>
      </c>
    </row>
    <row r="68" spans="1:8">
      <c r="A68" t="s">
        <v>265</v>
      </c>
      <c r="B68" t="s">
        <v>266</v>
      </c>
      <c r="C68" t="s">
        <v>267</v>
      </c>
      <c r="D68" t="s">
        <v>173</v>
      </c>
      <c r="E68" t="s">
        <v>155</v>
      </c>
      <c r="F68">
        <v>206083</v>
      </c>
      <c r="G68" t="s">
        <v>268</v>
      </c>
      <c r="H68" t="s">
        <v>175</v>
      </c>
    </row>
    <row r="69" spans="1:8">
      <c r="A69" t="s">
        <v>265</v>
      </c>
      <c r="B69" t="s">
        <v>269</v>
      </c>
      <c r="C69" t="s">
        <v>267</v>
      </c>
      <c r="D69" t="s">
        <v>177</v>
      </c>
      <c r="E69" t="s">
        <v>155</v>
      </c>
      <c r="F69">
        <v>108160</v>
      </c>
      <c r="G69" t="s">
        <v>268</v>
      </c>
      <c r="H69" t="s">
        <v>175</v>
      </c>
    </row>
    <row r="70" spans="1:8">
      <c r="A70" t="s">
        <v>265</v>
      </c>
      <c r="B70" t="s">
        <v>270</v>
      </c>
      <c r="C70" t="s">
        <v>267</v>
      </c>
      <c r="D70" t="s">
        <v>179</v>
      </c>
      <c r="E70" t="s">
        <v>155</v>
      </c>
      <c r="F70">
        <v>42049.93</v>
      </c>
      <c r="G70" t="s">
        <v>268</v>
      </c>
      <c r="H70" t="s">
        <v>175</v>
      </c>
    </row>
    <row r="71" spans="1:8">
      <c r="A71" t="s">
        <v>265</v>
      </c>
      <c r="B71" t="s">
        <v>271</v>
      </c>
      <c r="C71" t="s">
        <v>267</v>
      </c>
      <c r="D71" t="s">
        <v>181</v>
      </c>
      <c r="E71" t="s">
        <v>155</v>
      </c>
      <c r="F71">
        <v>19176</v>
      </c>
      <c r="G71" t="s">
        <v>268</v>
      </c>
      <c r="H71" t="s">
        <v>175</v>
      </c>
    </row>
    <row r="72" spans="1:8">
      <c r="A72" t="s">
        <v>265</v>
      </c>
      <c r="B72" t="s">
        <v>272</v>
      </c>
      <c r="C72" t="s">
        <v>267</v>
      </c>
      <c r="D72" t="s">
        <v>183</v>
      </c>
      <c r="E72" t="s">
        <v>155</v>
      </c>
      <c r="F72">
        <v>1943810</v>
      </c>
      <c r="G72" t="s">
        <v>268</v>
      </c>
      <c r="H72" t="s">
        <v>175</v>
      </c>
    </row>
    <row r="73" spans="1:8">
      <c r="A73" t="s">
        <v>265</v>
      </c>
      <c r="B73" t="s">
        <v>273</v>
      </c>
      <c r="C73" t="s">
        <v>267</v>
      </c>
      <c r="D73" t="s">
        <v>186</v>
      </c>
      <c r="E73" t="s">
        <v>155</v>
      </c>
      <c r="F73">
        <v>10159</v>
      </c>
      <c r="G73" t="s">
        <v>268</v>
      </c>
      <c r="H73" t="s">
        <v>175</v>
      </c>
    </row>
    <row r="74" spans="1:8">
      <c r="A74" t="s">
        <v>265</v>
      </c>
      <c r="B74" t="s">
        <v>274</v>
      </c>
      <c r="C74" t="s">
        <v>267</v>
      </c>
      <c r="D74" t="s">
        <v>188</v>
      </c>
      <c r="E74" t="s">
        <v>155</v>
      </c>
      <c r="F74">
        <v>944583</v>
      </c>
      <c r="G74" t="s">
        <v>268</v>
      </c>
      <c r="H74" t="s">
        <v>175</v>
      </c>
    </row>
    <row r="75" spans="1:8">
      <c r="A75" t="s">
        <v>265</v>
      </c>
      <c r="B75" t="s">
        <v>275</v>
      </c>
      <c r="C75" t="s">
        <v>267</v>
      </c>
      <c r="D75" t="s">
        <v>190</v>
      </c>
      <c r="E75" t="s">
        <v>155</v>
      </c>
      <c r="F75">
        <v>75056</v>
      </c>
      <c r="G75" t="s">
        <v>268</v>
      </c>
      <c r="H75" t="s">
        <v>175</v>
      </c>
    </row>
    <row r="76" spans="1:8">
      <c r="A76" t="s">
        <v>265</v>
      </c>
      <c r="B76" t="s">
        <v>276</v>
      </c>
      <c r="C76" t="s">
        <v>267</v>
      </c>
      <c r="D76" t="s">
        <v>192</v>
      </c>
      <c r="E76" t="s">
        <v>155</v>
      </c>
      <c r="F76">
        <v>592868</v>
      </c>
      <c r="G76" t="s">
        <v>268</v>
      </c>
      <c r="H76" t="s">
        <v>175</v>
      </c>
    </row>
    <row r="77" spans="1:8">
      <c r="A77" t="s">
        <v>265</v>
      </c>
      <c r="B77" t="s">
        <v>277</v>
      </c>
      <c r="C77" t="s">
        <v>267</v>
      </c>
      <c r="D77" t="s">
        <v>194</v>
      </c>
      <c r="E77" t="s">
        <v>155</v>
      </c>
      <c r="F77">
        <v>123435</v>
      </c>
      <c r="G77" t="s">
        <v>268</v>
      </c>
      <c r="H77" t="s">
        <v>175</v>
      </c>
    </row>
    <row r="78" spans="1:8">
      <c r="A78" t="s">
        <v>265</v>
      </c>
      <c r="B78" t="s">
        <v>278</v>
      </c>
      <c r="C78" t="s">
        <v>267</v>
      </c>
      <c r="D78" t="s">
        <v>196</v>
      </c>
      <c r="E78" t="s">
        <v>155</v>
      </c>
      <c r="F78">
        <v>34721</v>
      </c>
      <c r="G78" t="s">
        <v>268</v>
      </c>
      <c r="H78" t="s">
        <v>175</v>
      </c>
    </row>
    <row r="79" spans="1:8">
      <c r="A79" t="s">
        <v>265</v>
      </c>
      <c r="B79" t="s">
        <v>279</v>
      </c>
      <c r="C79" t="s">
        <v>267</v>
      </c>
      <c r="D79" t="s">
        <v>198</v>
      </c>
      <c r="E79" t="s">
        <v>155</v>
      </c>
      <c r="F79">
        <v>153400</v>
      </c>
      <c r="G79" t="s">
        <v>268</v>
      </c>
      <c r="H79" t="s">
        <v>175</v>
      </c>
    </row>
    <row r="80" spans="1:8">
      <c r="A80" t="s">
        <v>265</v>
      </c>
      <c r="B80" t="s">
        <v>280</v>
      </c>
      <c r="C80" t="s">
        <v>267</v>
      </c>
      <c r="D80" t="s">
        <v>200</v>
      </c>
      <c r="E80" t="s">
        <v>155</v>
      </c>
      <c r="F80">
        <v>899389</v>
      </c>
      <c r="G80" t="s">
        <v>268</v>
      </c>
      <c r="H80" t="s">
        <v>175</v>
      </c>
    </row>
    <row r="81" spans="1:8">
      <c r="A81" t="s">
        <v>265</v>
      </c>
      <c r="B81" t="s">
        <v>281</v>
      </c>
      <c r="C81" t="s">
        <v>267</v>
      </c>
      <c r="D81" t="s">
        <v>202</v>
      </c>
      <c r="E81" t="s">
        <v>155</v>
      </c>
      <c r="F81">
        <v>27848</v>
      </c>
      <c r="G81" t="s">
        <v>268</v>
      </c>
      <c r="H81" t="s">
        <v>175</v>
      </c>
    </row>
    <row r="82" spans="1:8">
      <c r="A82" t="s">
        <v>265</v>
      </c>
      <c r="B82" t="s">
        <v>282</v>
      </c>
      <c r="C82" t="s">
        <v>267</v>
      </c>
      <c r="D82" t="s">
        <v>204</v>
      </c>
      <c r="E82" t="s">
        <v>155</v>
      </c>
      <c r="F82">
        <v>54065</v>
      </c>
      <c r="G82" t="s">
        <v>268</v>
      </c>
      <c r="H82" t="s">
        <v>175</v>
      </c>
    </row>
    <row r="83" spans="1:8">
      <c r="A83" t="s">
        <v>265</v>
      </c>
      <c r="B83" t="s">
        <v>283</v>
      </c>
      <c r="C83" t="s">
        <v>267</v>
      </c>
      <c r="D83" t="s">
        <v>206</v>
      </c>
      <c r="E83" t="s">
        <v>155</v>
      </c>
      <c r="F83">
        <v>10208</v>
      </c>
      <c r="G83" t="s">
        <v>268</v>
      </c>
      <c r="H83" t="s">
        <v>175</v>
      </c>
    </row>
    <row r="84" spans="1:8">
      <c r="A84" t="s">
        <v>265</v>
      </c>
      <c r="B84" t="s">
        <v>284</v>
      </c>
      <c r="C84" t="s">
        <v>267</v>
      </c>
      <c r="D84" t="s">
        <v>208</v>
      </c>
      <c r="E84" t="s">
        <v>155</v>
      </c>
      <c r="F84">
        <v>18174.5052</v>
      </c>
      <c r="G84" t="s">
        <v>268</v>
      </c>
      <c r="H84" t="s">
        <v>175</v>
      </c>
    </row>
    <row r="85" spans="1:8">
      <c r="A85" t="s">
        <v>265</v>
      </c>
      <c r="B85" t="s">
        <v>285</v>
      </c>
      <c r="C85" t="s">
        <v>267</v>
      </c>
      <c r="D85" t="s">
        <v>210</v>
      </c>
      <c r="E85" t="s">
        <v>155</v>
      </c>
      <c r="F85">
        <v>111003</v>
      </c>
      <c r="G85" t="s">
        <v>268</v>
      </c>
      <c r="H85" t="s">
        <v>175</v>
      </c>
    </row>
    <row r="86" spans="1:8">
      <c r="A86" t="s">
        <v>265</v>
      </c>
      <c r="B86" t="s">
        <v>286</v>
      </c>
      <c r="C86" t="s">
        <v>267</v>
      </c>
      <c r="D86" t="s">
        <v>212</v>
      </c>
      <c r="E86" t="s">
        <v>155</v>
      </c>
      <c r="F86">
        <v>90709.35999999999</v>
      </c>
      <c r="G86" t="s">
        <v>268</v>
      </c>
      <c r="H86" t="s">
        <v>175</v>
      </c>
    </row>
    <row r="87" spans="1:8">
      <c r="A87" t="s">
        <v>265</v>
      </c>
      <c r="B87" t="s">
        <v>287</v>
      </c>
      <c r="C87" t="s">
        <v>267</v>
      </c>
      <c r="D87" t="s">
        <v>214</v>
      </c>
      <c r="E87" t="s">
        <v>155</v>
      </c>
      <c r="F87">
        <v>26777.693</v>
      </c>
      <c r="G87" t="s">
        <v>268</v>
      </c>
      <c r="H87" t="s">
        <v>175</v>
      </c>
    </row>
    <row r="88" spans="1:8">
      <c r="A88" t="s">
        <v>265</v>
      </c>
      <c r="B88" t="s">
        <v>288</v>
      </c>
      <c r="C88" t="s">
        <v>267</v>
      </c>
      <c r="D88" t="s">
        <v>216</v>
      </c>
      <c r="E88" t="s">
        <v>155</v>
      </c>
      <c r="F88">
        <v>39581.01693909999</v>
      </c>
      <c r="G88" t="s">
        <v>268</v>
      </c>
      <c r="H88" t="s">
        <v>175</v>
      </c>
    </row>
    <row r="89" spans="1:8">
      <c r="A89" t="s">
        <v>265</v>
      </c>
      <c r="B89" t="s">
        <v>289</v>
      </c>
      <c r="C89" t="s">
        <v>267</v>
      </c>
      <c r="D89" t="s">
        <v>218</v>
      </c>
      <c r="E89" t="s">
        <v>155</v>
      </c>
      <c r="F89">
        <v>5531256.505139099</v>
      </c>
      <c r="G89" t="s">
        <v>268</v>
      </c>
      <c r="H89" t="s">
        <v>175</v>
      </c>
    </row>
    <row r="90" spans="1:8">
      <c r="A90" t="s">
        <v>265</v>
      </c>
      <c r="B90" t="s">
        <v>290</v>
      </c>
      <c r="C90" t="s">
        <v>291</v>
      </c>
      <c r="D90" t="s">
        <v>173</v>
      </c>
      <c r="E90" t="s">
        <v>155</v>
      </c>
      <c r="F90">
        <v>126344</v>
      </c>
      <c r="G90" t="s">
        <v>268</v>
      </c>
      <c r="H90" t="s">
        <v>175</v>
      </c>
    </row>
    <row r="91" spans="1:8">
      <c r="A91" t="s">
        <v>265</v>
      </c>
      <c r="B91" t="s">
        <v>292</v>
      </c>
      <c r="C91" t="s">
        <v>291</v>
      </c>
      <c r="D91" t="s">
        <v>177</v>
      </c>
      <c r="E91" t="s">
        <v>155</v>
      </c>
      <c r="F91">
        <v>44516</v>
      </c>
      <c r="G91" t="s">
        <v>268</v>
      </c>
      <c r="H91" t="s">
        <v>175</v>
      </c>
    </row>
    <row r="92" spans="1:8">
      <c r="A92" t="s">
        <v>265</v>
      </c>
      <c r="B92" t="s">
        <v>293</v>
      </c>
      <c r="C92" t="s">
        <v>291</v>
      </c>
      <c r="D92" t="s">
        <v>179</v>
      </c>
      <c r="E92" t="s">
        <v>155</v>
      </c>
      <c r="F92">
        <v>15262.47</v>
      </c>
      <c r="G92" t="s">
        <v>268</v>
      </c>
      <c r="H92" t="s">
        <v>175</v>
      </c>
    </row>
    <row r="93" spans="1:8">
      <c r="A93" t="s">
        <v>265</v>
      </c>
      <c r="B93" t="s">
        <v>294</v>
      </c>
      <c r="C93" t="s">
        <v>291</v>
      </c>
      <c r="D93" t="s">
        <v>181</v>
      </c>
      <c r="E93" t="s">
        <v>155</v>
      </c>
      <c r="F93">
        <v>11148</v>
      </c>
      <c r="G93" t="s">
        <v>268</v>
      </c>
      <c r="H93" t="s">
        <v>175</v>
      </c>
    </row>
    <row r="94" spans="1:8">
      <c r="A94" t="s">
        <v>265</v>
      </c>
      <c r="B94" t="s">
        <v>295</v>
      </c>
      <c r="C94" t="s">
        <v>291</v>
      </c>
      <c r="D94" t="s">
        <v>183</v>
      </c>
      <c r="E94" t="s">
        <v>155</v>
      </c>
      <c r="F94">
        <v>710221</v>
      </c>
      <c r="G94" t="s">
        <v>268</v>
      </c>
      <c r="H94" t="s">
        <v>175</v>
      </c>
    </row>
    <row r="95" spans="1:8">
      <c r="A95" t="s">
        <v>265</v>
      </c>
      <c r="B95" t="s">
        <v>296</v>
      </c>
      <c r="C95" t="s">
        <v>291</v>
      </c>
      <c r="D95" t="s">
        <v>186</v>
      </c>
      <c r="E95" t="s">
        <v>155</v>
      </c>
      <c r="F95">
        <v>6443</v>
      </c>
      <c r="G95" t="s">
        <v>268</v>
      </c>
      <c r="H95" t="s">
        <v>175</v>
      </c>
    </row>
    <row r="96" spans="1:8">
      <c r="A96" t="s">
        <v>265</v>
      </c>
      <c r="B96" t="s">
        <v>297</v>
      </c>
      <c r="C96" t="s">
        <v>291</v>
      </c>
      <c r="D96" t="s">
        <v>188</v>
      </c>
      <c r="E96" t="s">
        <v>155</v>
      </c>
      <c r="F96">
        <v>168340</v>
      </c>
      <c r="G96" t="s">
        <v>268</v>
      </c>
      <c r="H96" t="s">
        <v>175</v>
      </c>
    </row>
    <row r="97" spans="1:8">
      <c r="A97" t="s">
        <v>265</v>
      </c>
      <c r="B97" t="s">
        <v>298</v>
      </c>
      <c r="C97" t="s">
        <v>291</v>
      </c>
      <c r="D97" t="s">
        <v>190</v>
      </c>
      <c r="E97" t="s">
        <v>155</v>
      </c>
      <c r="F97">
        <v>18147</v>
      </c>
      <c r="G97" t="s">
        <v>268</v>
      </c>
      <c r="H97" t="s">
        <v>175</v>
      </c>
    </row>
    <row r="98" spans="1:8">
      <c r="A98" t="s">
        <v>265</v>
      </c>
      <c r="B98" t="s">
        <v>299</v>
      </c>
      <c r="C98" t="s">
        <v>291</v>
      </c>
      <c r="D98" t="s">
        <v>192</v>
      </c>
      <c r="E98" t="s">
        <v>155</v>
      </c>
      <c r="F98">
        <v>408052</v>
      </c>
      <c r="G98" t="s">
        <v>268</v>
      </c>
      <c r="H98" t="s">
        <v>175</v>
      </c>
    </row>
    <row r="99" spans="1:8">
      <c r="A99" t="s">
        <v>265</v>
      </c>
      <c r="B99" t="s">
        <v>300</v>
      </c>
      <c r="C99" t="s">
        <v>291</v>
      </c>
      <c r="D99" t="s">
        <v>194</v>
      </c>
      <c r="E99" t="s">
        <v>155</v>
      </c>
      <c r="F99">
        <v>33100</v>
      </c>
      <c r="G99" t="s">
        <v>268</v>
      </c>
      <c r="H99" t="s">
        <v>175</v>
      </c>
    </row>
    <row r="100" spans="1:8">
      <c r="A100" t="s">
        <v>265</v>
      </c>
      <c r="B100" t="s">
        <v>301</v>
      </c>
      <c r="C100" t="s">
        <v>291</v>
      </c>
      <c r="D100" t="s">
        <v>196</v>
      </c>
      <c r="E100" t="s">
        <v>155</v>
      </c>
      <c r="F100">
        <v>10074</v>
      </c>
      <c r="G100" t="s">
        <v>268</v>
      </c>
      <c r="H100" t="s">
        <v>175</v>
      </c>
    </row>
    <row r="101" spans="1:8">
      <c r="A101" t="s">
        <v>265</v>
      </c>
      <c r="B101" t="s">
        <v>302</v>
      </c>
      <c r="C101" t="s">
        <v>291</v>
      </c>
      <c r="D101" t="s">
        <v>198</v>
      </c>
      <c r="E101" t="s">
        <v>155</v>
      </c>
      <c r="F101">
        <v>19568</v>
      </c>
      <c r="G101" t="s">
        <v>268</v>
      </c>
      <c r="H101" t="s">
        <v>175</v>
      </c>
    </row>
    <row r="102" spans="1:8">
      <c r="A102" t="s">
        <v>265</v>
      </c>
      <c r="B102" t="s">
        <v>303</v>
      </c>
      <c r="C102" t="s">
        <v>291</v>
      </c>
      <c r="D102" t="s">
        <v>200</v>
      </c>
      <c r="E102" t="s">
        <v>155</v>
      </c>
      <c r="F102">
        <v>78504</v>
      </c>
      <c r="G102" t="s">
        <v>268</v>
      </c>
      <c r="H102" t="s">
        <v>175</v>
      </c>
    </row>
    <row r="103" spans="1:8">
      <c r="A103" t="s">
        <v>265</v>
      </c>
      <c r="B103" t="s">
        <v>304</v>
      </c>
      <c r="C103" t="s">
        <v>291</v>
      </c>
      <c r="D103" t="s">
        <v>202</v>
      </c>
      <c r="E103" t="s">
        <v>155</v>
      </c>
      <c r="F103">
        <v>9076</v>
      </c>
      <c r="G103" t="s">
        <v>268</v>
      </c>
      <c r="H103" t="s">
        <v>175</v>
      </c>
    </row>
    <row r="104" spans="1:8">
      <c r="A104" t="s">
        <v>265</v>
      </c>
      <c r="B104" t="s">
        <v>305</v>
      </c>
      <c r="C104" t="s">
        <v>291</v>
      </c>
      <c r="D104" t="s">
        <v>204</v>
      </c>
      <c r="E104" t="s">
        <v>155</v>
      </c>
      <c r="F104">
        <v>27110</v>
      </c>
      <c r="G104" t="s">
        <v>268</v>
      </c>
      <c r="H104" t="s">
        <v>175</v>
      </c>
    </row>
    <row r="105" spans="1:8">
      <c r="A105" t="s">
        <v>265</v>
      </c>
      <c r="B105" t="s">
        <v>306</v>
      </c>
      <c r="C105" t="s">
        <v>291</v>
      </c>
      <c r="D105" t="s">
        <v>206</v>
      </c>
      <c r="E105" t="s">
        <v>155</v>
      </c>
      <c r="F105">
        <v>2179</v>
      </c>
      <c r="G105" t="s">
        <v>268</v>
      </c>
      <c r="H105" t="s">
        <v>175</v>
      </c>
    </row>
    <row r="106" spans="1:8">
      <c r="A106" t="s">
        <v>265</v>
      </c>
      <c r="B106" t="s">
        <v>307</v>
      </c>
      <c r="C106" t="s">
        <v>291</v>
      </c>
      <c r="D106" t="s">
        <v>208</v>
      </c>
      <c r="E106" t="s">
        <v>155</v>
      </c>
      <c r="F106">
        <v>4403.1497</v>
      </c>
      <c r="G106" t="s">
        <v>268</v>
      </c>
      <c r="H106" t="s">
        <v>175</v>
      </c>
    </row>
    <row r="107" spans="1:8">
      <c r="A107" t="s">
        <v>265</v>
      </c>
      <c r="B107" t="s">
        <v>308</v>
      </c>
      <c r="C107" t="s">
        <v>291</v>
      </c>
      <c r="D107" t="s">
        <v>210</v>
      </c>
      <c r="E107" t="s">
        <v>155</v>
      </c>
      <c r="F107">
        <v>95848</v>
      </c>
      <c r="G107" t="s">
        <v>268</v>
      </c>
      <c r="H107" t="s">
        <v>175</v>
      </c>
    </row>
    <row r="108" spans="1:8">
      <c r="A108" t="s">
        <v>265</v>
      </c>
      <c r="B108" t="s">
        <v>309</v>
      </c>
      <c r="C108" t="s">
        <v>291</v>
      </c>
      <c r="D108" t="s">
        <v>212</v>
      </c>
      <c r="E108" t="s">
        <v>155</v>
      </c>
      <c r="F108">
        <v>115381.42</v>
      </c>
      <c r="G108" t="s">
        <v>268</v>
      </c>
      <c r="H108" t="s">
        <v>175</v>
      </c>
    </row>
    <row r="109" spans="1:8">
      <c r="A109" t="s">
        <v>265</v>
      </c>
      <c r="B109" t="s">
        <v>310</v>
      </c>
      <c r="C109" t="s">
        <v>291</v>
      </c>
      <c r="D109" t="s">
        <v>214</v>
      </c>
      <c r="E109" t="s">
        <v>155</v>
      </c>
      <c r="F109">
        <v>3982.903</v>
      </c>
      <c r="G109" t="s">
        <v>268</v>
      </c>
      <c r="H109" t="s">
        <v>175</v>
      </c>
    </row>
    <row r="110" spans="1:8">
      <c r="A110" t="s">
        <v>265</v>
      </c>
      <c r="B110" t="s">
        <v>311</v>
      </c>
      <c r="C110" t="s">
        <v>291</v>
      </c>
      <c r="D110" t="s">
        <v>216</v>
      </c>
      <c r="E110" t="s">
        <v>155</v>
      </c>
      <c r="F110">
        <v>13919.91192919</v>
      </c>
      <c r="G110" t="s">
        <v>268</v>
      </c>
      <c r="H110" t="s">
        <v>175</v>
      </c>
    </row>
    <row r="111" spans="1:8">
      <c r="A111" t="s">
        <v>265</v>
      </c>
      <c r="B111" t="s">
        <v>312</v>
      </c>
      <c r="C111" t="s">
        <v>291</v>
      </c>
      <c r="D111" t="s">
        <v>218</v>
      </c>
      <c r="E111" t="s">
        <v>155</v>
      </c>
      <c r="F111">
        <v>1921619.85462919</v>
      </c>
      <c r="G111" t="s">
        <v>268</v>
      </c>
      <c r="H111" t="s">
        <v>175</v>
      </c>
    </row>
    <row r="112" spans="1:8">
      <c r="A112" t="s">
        <v>265</v>
      </c>
      <c r="B112" t="s">
        <v>313</v>
      </c>
      <c r="C112" t="s">
        <v>314</v>
      </c>
      <c r="D112" t="s">
        <v>173</v>
      </c>
      <c r="E112" t="s">
        <v>155</v>
      </c>
      <c r="F112">
        <v>130</v>
      </c>
      <c r="G112" t="s">
        <v>268</v>
      </c>
      <c r="H112" t="s">
        <v>175</v>
      </c>
    </row>
    <row r="113" spans="1:8">
      <c r="A113" t="s">
        <v>265</v>
      </c>
      <c r="B113" t="s">
        <v>315</v>
      </c>
      <c r="C113" t="s">
        <v>314</v>
      </c>
      <c r="D113" t="s">
        <v>177</v>
      </c>
      <c r="E113" t="s">
        <v>155</v>
      </c>
      <c r="F113">
        <v>312678</v>
      </c>
      <c r="G113" t="s">
        <v>268</v>
      </c>
      <c r="H113" t="s">
        <v>175</v>
      </c>
    </row>
    <row r="114" spans="1:8">
      <c r="A114" t="s">
        <v>265</v>
      </c>
      <c r="B114" t="s">
        <v>316</v>
      </c>
      <c r="C114" t="s">
        <v>314</v>
      </c>
      <c r="D114" t="s">
        <v>179</v>
      </c>
      <c r="E114" t="s">
        <v>155</v>
      </c>
      <c r="F114">
        <v>374.5</v>
      </c>
      <c r="G114" t="s">
        <v>268</v>
      </c>
      <c r="H114" t="s">
        <v>175</v>
      </c>
    </row>
    <row r="115" spans="1:8">
      <c r="A115" t="s">
        <v>265</v>
      </c>
      <c r="B115" t="s">
        <v>317</v>
      </c>
      <c r="C115" t="s">
        <v>314</v>
      </c>
      <c r="D115" t="s">
        <v>181</v>
      </c>
      <c r="E115" t="s">
        <v>155</v>
      </c>
      <c r="F115">
        <v>1515</v>
      </c>
      <c r="G115" t="s">
        <v>268</v>
      </c>
      <c r="H115" t="s">
        <v>175</v>
      </c>
    </row>
    <row r="116" spans="1:8">
      <c r="A116" t="s">
        <v>265</v>
      </c>
      <c r="B116" t="s">
        <v>318</v>
      </c>
      <c r="C116" t="s">
        <v>314</v>
      </c>
      <c r="D116" t="s">
        <v>183</v>
      </c>
      <c r="E116" t="s">
        <v>155</v>
      </c>
      <c r="F116">
        <v>375799</v>
      </c>
      <c r="G116" t="s">
        <v>268</v>
      </c>
      <c r="H116" t="s">
        <v>175</v>
      </c>
    </row>
    <row r="117" spans="1:8">
      <c r="A117" t="s">
        <v>265</v>
      </c>
      <c r="B117" t="s">
        <v>319</v>
      </c>
      <c r="C117" t="s">
        <v>314</v>
      </c>
      <c r="D117" t="s">
        <v>186</v>
      </c>
      <c r="E117" t="s">
        <v>155</v>
      </c>
      <c r="F117">
        <v>1949</v>
      </c>
      <c r="G117" t="s">
        <v>268</v>
      </c>
      <c r="H117" t="s">
        <v>175</v>
      </c>
    </row>
    <row r="118" spans="1:8">
      <c r="A118" t="s">
        <v>265</v>
      </c>
      <c r="B118" t="s">
        <v>320</v>
      </c>
      <c r="C118" t="s">
        <v>314</v>
      </c>
      <c r="D118" t="s">
        <v>188</v>
      </c>
      <c r="E118" t="s">
        <v>155</v>
      </c>
      <c r="F118">
        <v>0</v>
      </c>
      <c r="G118" t="s">
        <v>268</v>
      </c>
      <c r="H118" t="s">
        <v>175</v>
      </c>
    </row>
    <row r="119" spans="1:8">
      <c r="A119" t="s">
        <v>265</v>
      </c>
      <c r="B119" t="s">
        <v>321</v>
      </c>
      <c r="C119" t="s">
        <v>314</v>
      </c>
      <c r="D119" t="s">
        <v>190</v>
      </c>
      <c r="E119" t="s">
        <v>155</v>
      </c>
      <c r="F119">
        <v>28939</v>
      </c>
      <c r="G119" t="s">
        <v>268</v>
      </c>
      <c r="H119" t="s">
        <v>175</v>
      </c>
    </row>
    <row r="120" spans="1:8">
      <c r="A120" t="s">
        <v>265</v>
      </c>
      <c r="B120" t="s">
        <v>322</v>
      </c>
      <c r="C120" t="s">
        <v>314</v>
      </c>
      <c r="D120" t="s">
        <v>192</v>
      </c>
      <c r="E120" t="s">
        <v>155</v>
      </c>
      <c r="F120">
        <v>966956</v>
      </c>
      <c r="G120" t="s">
        <v>268</v>
      </c>
      <c r="H120" t="s">
        <v>175</v>
      </c>
    </row>
    <row r="121" spans="1:8">
      <c r="A121" t="s">
        <v>265</v>
      </c>
      <c r="B121" t="s">
        <v>323</v>
      </c>
      <c r="C121" t="s">
        <v>314</v>
      </c>
      <c r="D121" t="s">
        <v>194</v>
      </c>
      <c r="E121" t="s">
        <v>155</v>
      </c>
      <c r="F121">
        <v>1559</v>
      </c>
      <c r="G121" t="s">
        <v>268</v>
      </c>
      <c r="H121" t="s">
        <v>175</v>
      </c>
    </row>
    <row r="122" spans="1:8">
      <c r="A122" t="s">
        <v>265</v>
      </c>
      <c r="B122" t="s">
        <v>324</v>
      </c>
      <c r="C122" t="s">
        <v>314</v>
      </c>
      <c r="D122" t="s">
        <v>196</v>
      </c>
      <c r="E122" t="s">
        <v>155</v>
      </c>
      <c r="F122">
        <v>0</v>
      </c>
      <c r="G122" t="s">
        <v>268</v>
      </c>
      <c r="H122" t="s">
        <v>175</v>
      </c>
    </row>
    <row r="123" spans="1:8">
      <c r="A123" t="s">
        <v>265</v>
      </c>
      <c r="B123" t="s">
        <v>325</v>
      </c>
      <c r="C123" t="s">
        <v>314</v>
      </c>
      <c r="D123" t="s">
        <v>198</v>
      </c>
      <c r="E123" t="s">
        <v>155</v>
      </c>
      <c r="F123">
        <v>7760</v>
      </c>
      <c r="G123" t="s">
        <v>268</v>
      </c>
      <c r="H123" t="s">
        <v>175</v>
      </c>
    </row>
    <row r="124" spans="1:8">
      <c r="A124" t="s">
        <v>265</v>
      </c>
      <c r="B124" t="s">
        <v>326</v>
      </c>
      <c r="C124" t="s">
        <v>314</v>
      </c>
      <c r="D124" t="s">
        <v>200</v>
      </c>
      <c r="E124" t="s">
        <v>155</v>
      </c>
      <c r="F124">
        <v>325349</v>
      </c>
      <c r="G124" t="s">
        <v>268</v>
      </c>
      <c r="H124" t="s">
        <v>175</v>
      </c>
    </row>
    <row r="125" spans="1:8">
      <c r="A125" t="s">
        <v>265</v>
      </c>
      <c r="B125" t="s">
        <v>327</v>
      </c>
      <c r="C125" t="s">
        <v>314</v>
      </c>
      <c r="D125" t="s">
        <v>202</v>
      </c>
      <c r="E125" t="s">
        <v>155</v>
      </c>
      <c r="F125">
        <v>302</v>
      </c>
      <c r="G125" t="s">
        <v>268</v>
      </c>
      <c r="H125" t="s">
        <v>175</v>
      </c>
    </row>
    <row r="126" spans="1:8">
      <c r="A126" t="s">
        <v>265</v>
      </c>
      <c r="B126" t="s">
        <v>328</v>
      </c>
      <c r="C126" t="s">
        <v>314</v>
      </c>
      <c r="D126" t="s">
        <v>204</v>
      </c>
      <c r="E126" t="s">
        <v>155</v>
      </c>
      <c r="F126">
        <v>1672</v>
      </c>
      <c r="G126" t="s">
        <v>268</v>
      </c>
      <c r="H126" t="s">
        <v>175</v>
      </c>
    </row>
    <row r="127" spans="1:8">
      <c r="A127" t="s">
        <v>265</v>
      </c>
      <c r="B127" t="s">
        <v>329</v>
      </c>
      <c r="C127" t="s">
        <v>314</v>
      </c>
      <c r="D127" t="s">
        <v>206</v>
      </c>
      <c r="E127" t="s">
        <v>155</v>
      </c>
      <c r="F127">
        <v>1170</v>
      </c>
      <c r="G127" t="s">
        <v>268</v>
      </c>
      <c r="H127" t="s">
        <v>175</v>
      </c>
    </row>
    <row r="128" spans="1:8">
      <c r="A128" t="s">
        <v>265</v>
      </c>
      <c r="B128" t="s">
        <v>330</v>
      </c>
      <c r="C128" t="s">
        <v>314</v>
      </c>
      <c r="D128" t="s">
        <v>208</v>
      </c>
      <c r="E128" t="s">
        <v>155</v>
      </c>
      <c r="F128">
        <v>9.615699999999999</v>
      </c>
      <c r="G128" t="s">
        <v>268</v>
      </c>
      <c r="H128" t="s">
        <v>175</v>
      </c>
    </row>
    <row r="129" spans="1:8">
      <c r="A129" t="s">
        <v>265</v>
      </c>
      <c r="B129" t="s">
        <v>331</v>
      </c>
      <c r="C129" t="s">
        <v>314</v>
      </c>
      <c r="D129" t="s">
        <v>210</v>
      </c>
      <c r="E129" t="s">
        <v>155</v>
      </c>
      <c r="F129">
        <v>468871</v>
      </c>
      <c r="G129" t="s">
        <v>268</v>
      </c>
      <c r="H129" t="s">
        <v>175</v>
      </c>
    </row>
    <row r="130" spans="1:8">
      <c r="A130" t="s">
        <v>265</v>
      </c>
      <c r="B130" t="s">
        <v>332</v>
      </c>
      <c r="C130" t="s">
        <v>314</v>
      </c>
      <c r="D130" t="s">
        <v>212</v>
      </c>
      <c r="E130" t="s">
        <v>155</v>
      </c>
      <c r="F130">
        <v>3176.38</v>
      </c>
      <c r="G130" t="s">
        <v>268</v>
      </c>
      <c r="H130" t="s">
        <v>175</v>
      </c>
    </row>
    <row r="131" spans="1:8">
      <c r="A131" t="s">
        <v>265</v>
      </c>
      <c r="B131" t="s">
        <v>333</v>
      </c>
      <c r="C131" t="s">
        <v>314</v>
      </c>
      <c r="D131" t="s">
        <v>214</v>
      </c>
      <c r="E131" t="s">
        <v>155</v>
      </c>
      <c r="F131">
        <v>0</v>
      </c>
      <c r="G131" t="s">
        <v>268</v>
      </c>
      <c r="H131" t="s">
        <v>175</v>
      </c>
    </row>
    <row r="132" spans="1:8">
      <c r="A132" t="s">
        <v>265</v>
      </c>
      <c r="B132" t="s">
        <v>334</v>
      </c>
      <c r="C132" t="s">
        <v>314</v>
      </c>
      <c r="D132" t="s">
        <v>216</v>
      </c>
      <c r="E132" t="s">
        <v>155</v>
      </c>
      <c r="F132">
        <v>522.2455929400001</v>
      </c>
      <c r="G132" t="s">
        <v>268</v>
      </c>
      <c r="H132" t="s">
        <v>175</v>
      </c>
    </row>
    <row r="133" spans="1:8">
      <c r="A133" t="s">
        <v>265</v>
      </c>
      <c r="B133" t="s">
        <v>335</v>
      </c>
      <c r="C133" t="s">
        <v>314</v>
      </c>
      <c r="D133" t="s">
        <v>218</v>
      </c>
      <c r="E133" t="s">
        <v>155</v>
      </c>
      <c r="F133">
        <v>2498731.74129294</v>
      </c>
      <c r="G133" t="s">
        <v>268</v>
      </c>
      <c r="H133" t="s">
        <v>175</v>
      </c>
    </row>
    <row r="134" spans="1:8">
      <c r="A134" t="s">
        <v>170</v>
      </c>
      <c r="B134" t="s">
        <v>336</v>
      </c>
      <c r="C134" t="s">
        <v>337</v>
      </c>
      <c r="D134" t="s">
        <v>173</v>
      </c>
      <c r="E134" t="s">
        <v>155</v>
      </c>
      <c r="F134">
        <v>2.14</v>
      </c>
      <c r="G134" t="s">
        <v>174</v>
      </c>
      <c r="H134" t="s">
        <v>175</v>
      </c>
    </row>
    <row r="135" spans="1:8">
      <c r="A135" t="s">
        <v>170</v>
      </c>
      <c r="B135" t="s">
        <v>338</v>
      </c>
      <c r="C135" t="s">
        <v>337</v>
      </c>
      <c r="D135" t="s">
        <v>177</v>
      </c>
      <c r="E135" t="s">
        <v>155</v>
      </c>
      <c r="F135">
        <v>2.19</v>
      </c>
      <c r="G135" t="s">
        <v>174</v>
      </c>
      <c r="H135" t="s">
        <v>175</v>
      </c>
    </row>
    <row r="136" spans="1:8">
      <c r="A136" t="s">
        <v>170</v>
      </c>
      <c r="B136" t="s">
        <v>339</v>
      </c>
      <c r="C136" t="s">
        <v>337</v>
      </c>
      <c r="D136" t="s">
        <v>179</v>
      </c>
      <c r="E136" t="s">
        <v>155</v>
      </c>
      <c r="F136">
        <v>1.51</v>
      </c>
      <c r="G136" t="s">
        <v>174</v>
      </c>
      <c r="H136" t="s">
        <v>175</v>
      </c>
    </row>
    <row r="137" spans="1:8">
      <c r="A137" t="s">
        <v>170</v>
      </c>
      <c r="B137" t="s">
        <v>340</v>
      </c>
      <c r="C137" t="s">
        <v>337</v>
      </c>
      <c r="D137" t="s">
        <v>181</v>
      </c>
      <c r="E137" t="s">
        <v>155</v>
      </c>
      <c r="F137">
        <v>1.32</v>
      </c>
      <c r="G137" t="s">
        <v>174</v>
      </c>
      <c r="H137" t="s">
        <v>175</v>
      </c>
    </row>
    <row r="138" spans="1:8">
      <c r="A138" t="s">
        <v>170</v>
      </c>
      <c r="B138" t="s">
        <v>341</v>
      </c>
      <c r="C138" t="s">
        <v>337</v>
      </c>
      <c r="D138" t="s">
        <v>183</v>
      </c>
      <c r="E138" t="s">
        <v>155</v>
      </c>
      <c r="F138">
        <v>2.33</v>
      </c>
      <c r="G138" t="s">
        <v>174</v>
      </c>
      <c r="H138" t="s">
        <v>175</v>
      </c>
    </row>
    <row r="139" spans="1:8">
      <c r="A139" t="s">
        <v>170</v>
      </c>
      <c r="B139" t="s">
        <v>342</v>
      </c>
      <c r="C139" t="s">
        <v>337</v>
      </c>
      <c r="D139" t="s">
        <v>186</v>
      </c>
      <c r="E139" t="s">
        <v>155</v>
      </c>
      <c r="F139">
        <v>2.4</v>
      </c>
      <c r="G139" t="s">
        <v>174</v>
      </c>
      <c r="H139" t="s">
        <v>175</v>
      </c>
    </row>
    <row r="140" spans="1:8">
      <c r="A140" t="s">
        <v>170</v>
      </c>
      <c r="B140" t="s">
        <v>343</v>
      </c>
      <c r="C140" t="s">
        <v>337</v>
      </c>
      <c r="D140" t="s">
        <v>188</v>
      </c>
      <c r="E140" t="s">
        <v>155</v>
      </c>
      <c r="F140">
        <v>2.02</v>
      </c>
      <c r="G140" t="s">
        <v>174</v>
      </c>
      <c r="H140" t="s">
        <v>175</v>
      </c>
    </row>
    <row r="141" spans="1:8">
      <c r="A141" t="s">
        <v>170</v>
      </c>
      <c r="B141" t="s">
        <v>344</v>
      </c>
      <c r="C141" t="s">
        <v>337</v>
      </c>
      <c r="D141" t="s">
        <v>190</v>
      </c>
      <c r="E141" t="s">
        <v>155</v>
      </c>
      <c r="F141">
        <v>2.56</v>
      </c>
      <c r="G141" t="s">
        <v>174</v>
      </c>
      <c r="H141" t="s">
        <v>175</v>
      </c>
    </row>
    <row r="142" spans="1:8">
      <c r="A142" t="s">
        <v>170</v>
      </c>
      <c r="B142" t="s">
        <v>345</v>
      </c>
      <c r="C142" t="s">
        <v>337</v>
      </c>
      <c r="D142" t="s">
        <v>192</v>
      </c>
      <c r="E142" t="s">
        <v>155</v>
      </c>
      <c r="F142">
        <v>2.43</v>
      </c>
      <c r="G142" t="s">
        <v>174</v>
      </c>
      <c r="H142" t="s">
        <v>175</v>
      </c>
    </row>
    <row r="143" spans="1:8">
      <c r="A143" t="s">
        <v>170</v>
      </c>
      <c r="B143" t="s">
        <v>346</v>
      </c>
      <c r="C143" t="s">
        <v>337</v>
      </c>
      <c r="D143" t="s">
        <v>194</v>
      </c>
      <c r="E143" t="s">
        <v>155</v>
      </c>
      <c r="F143">
        <v>1.18</v>
      </c>
      <c r="G143" t="s">
        <v>174</v>
      </c>
      <c r="H143" t="s">
        <v>175</v>
      </c>
    </row>
    <row r="144" spans="1:8">
      <c r="A144" t="s">
        <v>170</v>
      </c>
      <c r="B144" t="s">
        <v>347</v>
      </c>
      <c r="C144" t="s">
        <v>337</v>
      </c>
      <c r="D144" t="s">
        <v>196</v>
      </c>
      <c r="E144" t="s">
        <v>155</v>
      </c>
      <c r="F144">
        <v>1.26</v>
      </c>
      <c r="G144" t="s">
        <v>174</v>
      </c>
      <c r="H144" t="s">
        <v>175</v>
      </c>
    </row>
    <row r="145" spans="1:8">
      <c r="A145" t="s">
        <v>170</v>
      </c>
      <c r="B145" t="s">
        <v>348</v>
      </c>
      <c r="C145" t="s">
        <v>337</v>
      </c>
      <c r="D145" t="s">
        <v>198</v>
      </c>
      <c r="E145" t="s">
        <v>155</v>
      </c>
      <c r="F145">
        <v>1.88</v>
      </c>
      <c r="G145" t="s">
        <v>174</v>
      </c>
      <c r="H145" t="s">
        <v>175</v>
      </c>
    </row>
    <row r="146" spans="1:8">
      <c r="A146" t="s">
        <v>170</v>
      </c>
      <c r="B146" t="s">
        <v>349</v>
      </c>
      <c r="C146" t="s">
        <v>337</v>
      </c>
      <c r="D146" t="s">
        <v>200</v>
      </c>
      <c r="E146" t="s">
        <v>155</v>
      </c>
      <c r="F146">
        <v>2.5</v>
      </c>
      <c r="G146" t="s">
        <v>174</v>
      </c>
      <c r="H146" t="s">
        <v>175</v>
      </c>
    </row>
    <row r="147" spans="1:8">
      <c r="A147" t="s">
        <v>170</v>
      </c>
      <c r="B147" t="s">
        <v>350</v>
      </c>
      <c r="C147" t="s">
        <v>337</v>
      </c>
      <c r="D147" t="s">
        <v>202</v>
      </c>
      <c r="E147" t="s">
        <v>155</v>
      </c>
      <c r="F147">
        <v>2.57</v>
      </c>
      <c r="G147" t="s">
        <v>174</v>
      </c>
      <c r="H147" t="s">
        <v>175</v>
      </c>
    </row>
    <row r="148" spans="1:8">
      <c r="A148" t="s">
        <v>170</v>
      </c>
      <c r="B148" t="s">
        <v>351</v>
      </c>
      <c r="C148" t="s">
        <v>337</v>
      </c>
      <c r="D148" t="s">
        <v>204</v>
      </c>
      <c r="E148" t="s">
        <v>155</v>
      </c>
      <c r="F148">
        <v>2.02</v>
      </c>
      <c r="G148" t="s">
        <v>174</v>
      </c>
      <c r="H148" t="s">
        <v>175</v>
      </c>
    </row>
    <row r="149" spans="1:8">
      <c r="A149" t="s">
        <v>170</v>
      </c>
      <c r="B149" t="s">
        <v>352</v>
      </c>
      <c r="C149" t="s">
        <v>337</v>
      </c>
      <c r="D149" t="s">
        <v>206</v>
      </c>
      <c r="E149" t="s">
        <v>155</v>
      </c>
      <c r="F149">
        <v>2.55</v>
      </c>
      <c r="G149" t="s">
        <v>174</v>
      </c>
      <c r="H149" t="s">
        <v>175</v>
      </c>
    </row>
    <row r="150" spans="1:8">
      <c r="A150" t="s">
        <v>170</v>
      </c>
      <c r="B150" t="s">
        <v>353</v>
      </c>
      <c r="C150" t="s">
        <v>337</v>
      </c>
      <c r="D150" t="s">
        <v>208</v>
      </c>
      <c r="E150" t="s">
        <v>155</v>
      </c>
      <c r="F150">
        <v>2.2</v>
      </c>
      <c r="G150" t="s">
        <v>174</v>
      </c>
      <c r="H150" t="s">
        <v>175</v>
      </c>
    </row>
    <row r="151" spans="1:8">
      <c r="A151" t="s">
        <v>170</v>
      </c>
      <c r="B151" t="s">
        <v>354</v>
      </c>
      <c r="C151" t="s">
        <v>337</v>
      </c>
      <c r="D151" t="s">
        <v>210</v>
      </c>
      <c r="E151" t="s">
        <v>155</v>
      </c>
      <c r="F151">
        <v>2.56</v>
      </c>
      <c r="G151" t="s">
        <v>174</v>
      </c>
      <c r="H151" t="s">
        <v>175</v>
      </c>
    </row>
    <row r="152" spans="1:8">
      <c r="A152" t="s">
        <v>170</v>
      </c>
      <c r="B152" t="s">
        <v>355</v>
      </c>
      <c r="C152" t="s">
        <v>337</v>
      </c>
      <c r="D152" t="s">
        <v>212</v>
      </c>
      <c r="E152" t="s">
        <v>155</v>
      </c>
      <c r="F152">
        <v>1.63</v>
      </c>
      <c r="G152" t="s">
        <v>174</v>
      </c>
      <c r="H152" t="s">
        <v>175</v>
      </c>
    </row>
    <row r="153" spans="1:8">
      <c r="A153" t="s">
        <v>170</v>
      </c>
      <c r="B153" t="s">
        <v>356</v>
      </c>
      <c r="C153" t="s">
        <v>337</v>
      </c>
      <c r="D153" t="s">
        <v>214</v>
      </c>
      <c r="E153" t="s">
        <v>155</v>
      </c>
      <c r="F153">
        <v>1.28</v>
      </c>
      <c r="G153" t="s">
        <v>174</v>
      </c>
      <c r="H153" t="s">
        <v>175</v>
      </c>
    </row>
    <row r="154" spans="1:8">
      <c r="A154" t="s">
        <v>170</v>
      </c>
      <c r="B154" t="s">
        <v>357</v>
      </c>
      <c r="C154" t="s">
        <v>337</v>
      </c>
      <c r="D154" t="s">
        <v>216</v>
      </c>
      <c r="E154" t="s">
        <v>155</v>
      </c>
      <c r="F154">
        <v>2.25</v>
      </c>
      <c r="G154" t="s">
        <v>174</v>
      </c>
      <c r="H154" t="s">
        <v>175</v>
      </c>
    </row>
    <row r="155" spans="1:8">
      <c r="A155" t="s">
        <v>170</v>
      </c>
      <c r="B155" t="s">
        <v>358</v>
      </c>
      <c r="C155" t="s">
        <v>337</v>
      </c>
      <c r="D155" t="s">
        <v>218</v>
      </c>
      <c r="E155" t="s">
        <v>155</v>
      </c>
      <c r="F155">
        <v>2.18</v>
      </c>
      <c r="G155" t="s">
        <v>174</v>
      </c>
      <c r="H155" t="s">
        <v>184</v>
      </c>
    </row>
    <row r="156" spans="1:8">
      <c r="A156" t="s">
        <v>170</v>
      </c>
      <c r="B156" t="s">
        <v>359</v>
      </c>
      <c r="C156" t="s">
        <v>360</v>
      </c>
      <c r="D156" t="s">
        <v>173</v>
      </c>
      <c r="E156" t="s">
        <v>155</v>
      </c>
      <c r="F156">
        <v>1.94</v>
      </c>
      <c r="G156" t="s">
        <v>174</v>
      </c>
      <c r="H156" t="s">
        <v>175</v>
      </c>
    </row>
    <row r="157" spans="1:8">
      <c r="A157" t="s">
        <v>170</v>
      </c>
      <c r="B157" t="s">
        <v>361</v>
      </c>
      <c r="C157" t="s">
        <v>360</v>
      </c>
      <c r="D157" t="s">
        <v>177</v>
      </c>
      <c r="E157" t="s">
        <v>155</v>
      </c>
      <c r="F157">
        <v>0.72</v>
      </c>
      <c r="G157" t="s">
        <v>174</v>
      </c>
      <c r="H157" t="s">
        <v>175</v>
      </c>
    </row>
    <row r="158" spans="1:8">
      <c r="A158" t="s">
        <v>170</v>
      </c>
      <c r="B158" t="s">
        <v>362</v>
      </c>
      <c r="C158" t="s">
        <v>360</v>
      </c>
      <c r="D158" t="s">
        <v>179</v>
      </c>
      <c r="E158" t="s">
        <v>155</v>
      </c>
      <c r="F158">
        <v>0.41</v>
      </c>
      <c r="G158" t="s">
        <v>174</v>
      </c>
      <c r="H158" t="s">
        <v>175</v>
      </c>
    </row>
    <row r="159" spans="1:8">
      <c r="A159" t="s">
        <v>170</v>
      </c>
      <c r="B159" t="s">
        <v>363</v>
      </c>
      <c r="C159" t="s">
        <v>360</v>
      </c>
      <c r="D159" t="s">
        <v>181</v>
      </c>
      <c r="E159" t="s">
        <v>155</v>
      </c>
      <c r="F159">
        <v>0.03</v>
      </c>
      <c r="G159" t="s">
        <v>174</v>
      </c>
      <c r="H159" t="s">
        <v>175</v>
      </c>
    </row>
    <row r="160" spans="1:8">
      <c r="A160" t="s">
        <v>170</v>
      </c>
      <c r="B160" t="s">
        <v>364</v>
      </c>
      <c r="C160" t="s">
        <v>360</v>
      </c>
      <c r="D160" t="s">
        <v>183</v>
      </c>
      <c r="E160" t="s">
        <v>155</v>
      </c>
      <c r="F160">
        <v>0.73</v>
      </c>
      <c r="G160" t="s">
        <v>174</v>
      </c>
      <c r="H160" t="s">
        <v>184</v>
      </c>
    </row>
    <row r="161" spans="1:8">
      <c r="A161" t="s">
        <v>170</v>
      </c>
      <c r="B161" t="s">
        <v>365</v>
      </c>
      <c r="C161" t="s">
        <v>360</v>
      </c>
      <c r="D161" t="s">
        <v>186</v>
      </c>
      <c r="E161" t="s">
        <v>155</v>
      </c>
      <c r="F161">
        <v>2.32</v>
      </c>
      <c r="G161" t="s">
        <v>174</v>
      </c>
      <c r="H161" t="s">
        <v>175</v>
      </c>
    </row>
    <row r="162" spans="1:8">
      <c r="A162" t="s">
        <v>170</v>
      </c>
      <c r="B162" t="s">
        <v>366</v>
      </c>
      <c r="C162" t="s">
        <v>360</v>
      </c>
      <c r="D162" t="s">
        <v>190</v>
      </c>
      <c r="E162" t="s">
        <v>155</v>
      </c>
      <c r="F162">
        <v>0.36</v>
      </c>
      <c r="G162" t="s">
        <v>174</v>
      </c>
      <c r="H162" t="s">
        <v>175</v>
      </c>
    </row>
    <row r="163" spans="1:8">
      <c r="A163" t="s">
        <v>170</v>
      </c>
      <c r="B163" t="s">
        <v>367</v>
      </c>
      <c r="C163" t="s">
        <v>360</v>
      </c>
      <c r="D163" t="s">
        <v>192</v>
      </c>
      <c r="E163" t="s">
        <v>155</v>
      </c>
      <c r="F163">
        <v>1.55</v>
      </c>
      <c r="G163" t="s">
        <v>174</v>
      </c>
      <c r="H163" t="s">
        <v>184</v>
      </c>
    </row>
    <row r="164" spans="1:8">
      <c r="A164" t="s">
        <v>170</v>
      </c>
      <c r="B164" t="s">
        <v>368</v>
      </c>
      <c r="C164" t="s">
        <v>360</v>
      </c>
      <c r="D164" t="s">
        <v>196</v>
      </c>
      <c r="E164" t="s">
        <v>155</v>
      </c>
      <c r="F164">
        <v>2.04</v>
      </c>
      <c r="G164" t="s">
        <v>174</v>
      </c>
      <c r="H164" t="s">
        <v>175</v>
      </c>
    </row>
    <row r="165" spans="1:8">
      <c r="A165" t="s">
        <v>170</v>
      </c>
      <c r="B165" t="s">
        <v>369</v>
      </c>
      <c r="C165" t="s">
        <v>360</v>
      </c>
      <c r="D165" t="s">
        <v>198</v>
      </c>
      <c r="E165" t="s">
        <v>155</v>
      </c>
      <c r="F165">
        <v>0.9</v>
      </c>
      <c r="G165" t="s">
        <v>174</v>
      </c>
      <c r="H165" t="s">
        <v>175</v>
      </c>
    </row>
    <row r="166" spans="1:8">
      <c r="A166" t="s">
        <v>170</v>
      </c>
      <c r="B166" t="s">
        <v>370</v>
      </c>
      <c r="C166" t="s">
        <v>360</v>
      </c>
      <c r="D166" t="s">
        <v>200</v>
      </c>
      <c r="E166" t="s">
        <v>155</v>
      </c>
      <c r="F166">
        <v>1.37</v>
      </c>
      <c r="G166" t="s">
        <v>174</v>
      </c>
      <c r="H166" t="s">
        <v>184</v>
      </c>
    </row>
    <row r="167" spans="1:8">
      <c r="A167" t="s">
        <v>170</v>
      </c>
      <c r="B167" t="s">
        <v>371</v>
      </c>
      <c r="C167" t="s">
        <v>360</v>
      </c>
      <c r="D167" t="s">
        <v>202</v>
      </c>
      <c r="E167" t="s">
        <v>155</v>
      </c>
      <c r="F167">
        <v>0.79</v>
      </c>
      <c r="G167" t="s">
        <v>174</v>
      </c>
      <c r="H167" t="s">
        <v>184</v>
      </c>
    </row>
    <row r="168" spans="1:8">
      <c r="A168" t="s">
        <v>170</v>
      </c>
      <c r="B168" t="s">
        <v>372</v>
      </c>
      <c r="C168" t="s">
        <v>360</v>
      </c>
      <c r="D168" t="s">
        <v>204</v>
      </c>
      <c r="E168" t="s">
        <v>155</v>
      </c>
      <c r="F168">
        <v>2.02</v>
      </c>
      <c r="G168" t="s">
        <v>174</v>
      </c>
      <c r="H168" t="s">
        <v>175</v>
      </c>
    </row>
    <row r="169" spans="1:8">
      <c r="A169" t="s">
        <v>170</v>
      </c>
      <c r="B169" t="s">
        <v>373</v>
      </c>
      <c r="C169" t="s">
        <v>360</v>
      </c>
      <c r="D169" t="s">
        <v>206</v>
      </c>
      <c r="E169" t="s">
        <v>155</v>
      </c>
      <c r="F169">
        <v>1.8</v>
      </c>
      <c r="G169" t="s">
        <v>174</v>
      </c>
      <c r="H169" t="s">
        <v>175</v>
      </c>
    </row>
    <row r="170" spans="1:8">
      <c r="A170" t="s">
        <v>170</v>
      </c>
      <c r="B170" t="s">
        <v>374</v>
      </c>
      <c r="C170" t="s">
        <v>360</v>
      </c>
      <c r="D170" t="s">
        <v>208</v>
      </c>
      <c r="E170" t="s">
        <v>155</v>
      </c>
      <c r="F170">
        <v>1.74</v>
      </c>
      <c r="G170" t="s">
        <v>174</v>
      </c>
      <c r="H170" t="s">
        <v>175</v>
      </c>
    </row>
    <row r="171" spans="1:8">
      <c r="A171" t="s">
        <v>170</v>
      </c>
      <c r="B171" t="s">
        <v>375</v>
      </c>
      <c r="C171" t="s">
        <v>360</v>
      </c>
      <c r="D171" t="s">
        <v>210</v>
      </c>
      <c r="E171" t="s">
        <v>155</v>
      </c>
      <c r="F171">
        <v>1.26</v>
      </c>
      <c r="G171" t="s">
        <v>174</v>
      </c>
      <c r="H171" t="s">
        <v>175</v>
      </c>
    </row>
    <row r="172" spans="1:8">
      <c r="A172" t="s">
        <v>170</v>
      </c>
      <c r="B172" t="s">
        <v>376</v>
      </c>
      <c r="C172" t="s">
        <v>360</v>
      </c>
      <c r="D172" t="s">
        <v>214</v>
      </c>
      <c r="E172" t="s">
        <v>155</v>
      </c>
      <c r="F172">
        <v>1.4</v>
      </c>
      <c r="G172" t="s">
        <v>174</v>
      </c>
      <c r="H172" t="s">
        <v>175</v>
      </c>
    </row>
    <row r="173" spans="1:8">
      <c r="A173" t="s">
        <v>170</v>
      </c>
      <c r="B173" t="s">
        <v>377</v>
      </c>
      <c r="C173" t="s">
        <v>360</v>
      </c>
      <c r="D173" t="s">
        <v>216</v>
      </c>
      <c r="E173" t="s">
        <v>155</v>
      </c>
      <c r="F173">
        <v>1.25</v>
      </c>
      <c r="G173" t="s">
        <v>174</v>
      </c>
      <c r="H173" t="s">
        <v>175</v>
      </c>
    </row>
    <row r="174" spans="1:8">
      <c r="A174" t="s">
        <v>170</v>
      </c>
      <c r="B174" t="s">
        <v>378</v>
      </c>
      <c r="C174" t="s">
        <v>360</v>
      </c>
      <c r="D174" t="s">
        <v>218</v>
      </c>
      <c r="E174" t="s">
        <v>155</v>
      </c>
      <c r="F174">
        <v>1.25</v>
      </c>
      <c r="G174" t="s">
        <v>174</v>
      </c>
      <c r="H174" t="s">
        <v>184</v>
      </c>
    </row>
    <row r="175" spans="1:8">
      <c r="A175" t="s">
        <v>170</v>
      </c>
      <c r="B175" t="s">
        <v>379</v>
      </c>
      <c r="C175" t="s">
        <v>380</v>
      </c>
      <c r="D175" t="s">
        <v>173</v>
      </c>
      <c r="E175" t="s">
        <v>155</v>
      </c>
      <c r="F175">
        <v>2.55</v>
      </c>
      <c r="G175" t="s">
        <v>174</v>
      </c>
      <c r="H175" t="s">
        <v>175</v>
      </c>
    </row>
    <row r="176" spans="1:8">
      <c r="A176" t="s">
        <v>170</v>
      </c>
      <c r="B176" t="s">
        <v>381</v>
      </c>
      <c r="C176" t="s">
        <v>380</v>
      </c>
      <c r="D176" t="s">
        <v>177</v>
      </c>
      <c r="E176" t="s">
        <v>155</v>
      </c>
      <c r="F176">
        <v>0.67</v>
      </c>
      <c r="G176" t="s">
        <v>174</v>
      </c>
      <c r="H176" t="s">
        <v>175</v>
      </c>
    </row>
    <row r="177" spans="1:8">
      <c r="A177" t="s">
        <v>170</v>
      </c>
      <c r="B177" t="s">
        <v>382</v>
      </c>
      <c r="C177" t="s">
        <v>380</v>
      </c>
      <c r="D177" t="s">
        <v>179</v>
      </c>
      <c r="E177" t="s">
        <v>155</v>
      </c>
      <c r="F177">
        <v>3.02</v>
      </c>
      <c r="G177" t="s">
        <v>174</v>
      </c>
      <c r="H177" t="s">
        <v>175</v>
      </c>
    </row>
    <row r="178" spans="1:8">
      <c r="A178" t="s">
        <v>170</v>
      </c>
      <c r="B178" t="s">
        <v>383</v>
      </c>
      <c r="C178" t="s">
        <v>380</v>
      </c>
      <c r="D178" t="s">
        <v>181</v>
      </c>
      <c r="E178" t="s">
        <v>155</v>
      </c>
      <c r="F178">
        <v>0.07000000000000001</v>
      </c>
      <c r="G178" t="s">
        <v>174</v>
      </c>
      <c r="H178" t="s">
        <v>175</v>
      </c>
    </row>
    <row r="179" spans="1:8">
      <c r="A179" t="s">
        <v>170</v>
      </c>
      <c r="B179" t="s">
        <v>384</v>
      </c>
      <c r="C179" t="s">
        <v>380</v>
      </c>
      <c r="D179" t="s">
        <v>183</v>
      </c>
      <c r="E179" t="s">
        <v>155</v>
      </c>
      <c r="F179">
        <v>1.96</v>
      </c>
      <c r="G179" t="s">
        <v>174</v>
      </c>
      <c r="H179" t="s">
        <v>184</v>
      </c>
    </row>
    <row r="180" spans="1:8">
      <c r="A180" t="s">
        <v>170</v>
      </c>
      <c r="B180" t="s">
        <v>385</v>
      </c>
      <c r="C180" t="s">
        <v>380</v>
      </c>
      <c r="D180" t="s">
        <v>190</v>
      </c>
      <c r="E180" t="s">
        <v>155</v>
      </c>
      <c r="F180">
        <v>1.56</v>
      </c>
      <c r="G180" t="s">
        <v>174</v>
      </c>
      <c r="H180" t="s">
        <v>175</v>
      </c>
    </row>
    <row r="181" spans="1:8">
      <c r="A181" t="s">
        <v>170</v>
      </c>
      <c r="B181" t="s">
        <v>386</v>
      </c>
      <c r="C181" t="s">
        <v>380</v>
      </c>
      <c r="D181" t="s">
        <v>200</v>
      </c>
      <c r="E181" t="s">
        <v>155</v>
      </c>
      <c r="F181">
        <v>2.63</v>
      </c>
      <c r="G181" t="s">
        <v>174</v>
      </c>
      <c r="H181" t="s">
        <v>184</v>
      </c>
    </row>
    <row r="182" spans="1:8">
      <c r="A182" t="s">
        <v>170</v>
      </c>
      <c r="B182" t="s">
        <v>387</v>
      </c>
      <c r="C182" t="s">
        <v>380</v>
      </c>
      <c r="D182" t="s">
        <v>210</v>
      </c>
      <c r="E182" t="s">
        <v>155</v>
      </c>
      <c r="F182">
        <v>1.81</v>
      </c>
      <c r="G182" t="s">
        <v>174</v>
      </c>
      <c r="H182" t="s">
        <v>175</v>
      </c>
    </row>
    <row r="183" spans="1:8">
      <c r="A183" t="s">
        <v>170</v>
      </c>
      <c r="B183" t="s">
        <v>388</v>
      </c>
      <c r="C183" t="s">
        <v>380</v>
      </c>
      <c r="D183" t="s">
        <v>216</v>
      </c>
      <c r="E183" t="s">
        <v>155</v>
      </c>
      <c r="F183">
        <v>0.01</v>
      </c>
      <c r="G183" t="s">
        <v>174</v>
      </c>
      <c r="H183" t="s">
        <v>175</v>
      </c>
    </row>
    <row r="184" spans="1:8">
      <c r="A184" t="s">
        <v>170</v>
      </c>
      <c r="B184" t="s">
        <v>389</v>
      </c>
      <c r="C184" t="s">
        <v>380</v>
      </c>
      <c r="D184" t="s">
        <v>218</v>
      </c>
      <c r="E184" t="s">
        <v>155</v>
      </c>
      <c r="F184">
        <v>1.83</v>
      </c>
      <c r="G184" t="s">
        <v>174</v>
      </c>
      <c r="H184" t="s">
        <v>184</v>
      </c>
    </row>
    <row r="185" spans="1:8">
      <c r="A185" t="s">
        <v>265</v>
      </c>
      <c r="B185" t="s">
        <v>390</v>
      </c>
      <c r="C185" t="s">
        <v>391</v>
      </c>
      <c r="D185" t="s">
        <v>173</v>
      </c>
      <c r="E185" t="s">
        <v>155</v>
      </c>
      <c r="F185">
        <v>109</v>
      </c>
      <c r="G185" t="s">
        <v>268</v>
      </c>
      <c r="H185" t="s">
        <v>175</v>
      </c>
    </row>
    <row r="186" spans="1:8">
      <c r="A186" t="s">
        <v>265</v>
      </c>
      <c r="B186" t="s">
        <v>392</v>
      </c>
      <c r="C186" t="s">
        <v>391</v>
      </c>
      <c r="D186" t="s">
        <v>177</v>
      </c>
      <c r="E186" t="s">
        <v>155</v>
      </c>
      <c r="F186">
        <v>312615</v>
      </c>
      <c r="G186" t="s">
        <v>268</v>
      </c>
      <c r="H186" t="s">
        <v>175</v>
      </c>
    </row>
    <row r="187" spans="1:8">
      <c r="A187" t="s">
        <v>265</v>
      </c>
      <c r="B187" t="s">
        <v>393</v>
      </c>
      <c r="C187" t="s">
        <v>391</v>
      </c>
      <c r="D187" t="s">
        <v>179</v>
      </c>
      <c r="E187" t="s">
        <v>155</v>
      </c>
      <c r="F187">
        <v>374.5</v>
      </c>
      <c r="G187" t="s">
        <v>268</v>
      </c>
      <c r="H187" t="s">
        <v>175</v>
      </c>
    </row>
    <row r="188" spans="1:8">
      <c r="A188" t="s">
        <v>265</v>
      </c>
      <c r="B188" t="s">
        <v>394</v>
      </c>
      <c r="C188" t="s">
        <v>391</v>
      </c>
      <c r="D188" t="s">
        <v>181</v>
      </c>
      <c r="E188" t="s">
        <v>155</v>
      </c>
      <c r="F188">
        <v>1087</v>
      </c>
      <c r="G188" t="s">
        <v>268</v>
      </c>
      <c r="H188" t="s">
        <v>175</v>
      </c>
    </row>
    <row r="189" spans="1:8">
      <c r="A189" t="s">
        <v>265</v>
      </c>
      <c r="B189" t="s">
        <v>395</v>
      </c>
      <c r="C189" t="s">
        <v>391</v>
      </c>
      <c r="D189" t="s">
        <v>183</v>
      </c>
      <c r="E189" t="s">
        <v>155</v>
      </c>
      <c r="F189">
        <v>309690</v>
      </c>
      <c r="G189" t="s">
        <v>268</v>
      </c>
      <c r="H189" t="s">
        <v>175</v>
      </c>
    </row>
    <row r="190" spans="1:8">
      <c r="A190" t="s">
        <v>265</v>
      </c>
      <c r="B190" t="s">
        <v>396</v>
      </c>
      <c r="C190" t="s">
        <v>391</v>
      </c>
      <c r="D190" t="s">
        <v>186</v>
      </c>
      <c r="E190" t="s">
        <v>155</v>
      </c>
      <c r="F190">
        <v>1949</v>
      </c>
      <c r="G190" t="s">
        <v>268</v>
      </c>
      <c r="H190" t="s">
        <v>175</v>
      </c>
    </row>
    <row r="191" spans="1:8">
      <c r="A191" t="s">
        <v>265</v>
      </c>
      <c r="B191" t="s">
        <v>397</v>
      </c>
      <c r="C191" t="s">
        <v>391</v>
      </c>
      <c r="D191" t="s">
        <v>188</v>
      </c>
      <c r="E191" t="s">
        <v>155</v>
      </c>
      <c r="F191">
        <v>0</v>
      </c>
      <c r="G191" t="s">
        <v>268</v>
      </c>
      <c r="H191" t="s">
        <v>175</v>
      </c>
    </row>
    <row r="192" spans="1:8">
      <c r="A192" t="s">
        <v>265</v>
      </c>
      <c r="B192" t="s">
        <v>398</v>
      </c>
      <c r="C192" t="s">
        <v>391</v>
      </c>
      <c r="D192" t="s">
        <v>190</v>
      </c>
      <c r="E192" t="s">
        <v>155</v>
      </c>
      <c r="F192">
        <v>2682</v>
      </c>
      <c r="G192" t="s">
        <v>268</v>
      </c>
      <c r="H192" t="s">
        <v>175</v>
      </c>
    </row>
    <row r="193" spans="1:8">
      <c r="A193" t="s">
        <v>265</v>
      </c>
      <c r="B193" t="s">
        <v>399</v>
      </c>
      <c r="C193" t="s">
        <v>391</v>
      </c>
      <c r="D193" t="s">
        <v>192</v>
      </c>
      <c r="E193" t="s">
        <v>155</v>
      </c>
      <c r="F193">
        <v>966956</v>
      </c>
      <c r="G193" t="s">
        <v>268</v>
      </c>
      <c r="H193" t="s">
        <v>175</v>
      </c>
    </row>
    <row r="194" spans="1:8">
      <c r="A194" t="s">
        <v>265</v>
      </c>
      <c r="B194" t="s">
        <v>400</v>
      </c>
      <c r="C194" t="s">
        <v>391</v>
      </c>
      <c r="D194" t="s">
        <v>194</v>
      </c>
      <c r="E194" t="s">
        <v>155</v>
      </c>
      <c r="F194">
        <v>1559</v>
      </c>
      <c r="G194" t="s">
        <v>268</v>
      </c>
      <c r="H194" t="s">
        <v>175</v>
      </c>
    </row>
    <row r="195" spans="1:8">
      <c r="A195" t="s">
        <v>265</v>
      </c>
      <c r="B195" t="s">
        <v>401</v>
      </c>
      <c r="C195" t="s">
        <v>391</v>
      </c>
      <c r="D195" t="s">
        <v>196</v>
      </c>
      <c r="E195" t="s">
        <v>155</v>
      </c>
      <c r="F195">
        <v>0</v>
      </c>
      <c r="G195" t="s">
        <v>268</v>
      </c>
      <c r="H195" t="s">
        <v>175</v>
      </c>
    </row>
    <row r="196" spans="1:8">
      <c r="A196" t="s">
        <v>265</v>
      </c>
      <c r="B196" t="s">
        <v>402</v>
      </c>
      <c r="C196" t="s">
        <v>391</v>
      </c>
      <c r="D196" t="s">
        <v>198</v>
      </c>
      <c r="E196" t="s">
        <v>155</v>
      </c>
      <c r="F196">
        <v>7760</v>
      </c>
      <c r="G196" t="s">
        <v>268</v>
      </c>
      <c r="H196" t="s">
        <v>175</v>
      </c>
    </row>
    <row r="197" spans="1:8">
      <c r="A197" t="s">
        <v>265</v>
      </c>
      <c r="B197" t="s">
        <v>403</v>
      </c>
      <c r="C197" t="s">
        <v>391</v>
      </c>
      <c r="D197" t="s">
        <v>200</v>
      </c>
      <c r="E197" t="s">
        <v>155</v>
      </c>
      <c r="F197">
        <v>325156</v>
      </c>
      <c r="G197" t="s">
        <v>268</v>
      </c>
      <c r="H197" t="s">
        <v>175</v>
      </c>
    </row>
    <row r="198" spans="1:8">
      <c r="A198" t="s">
        <v>265</v>
      </c>
      <c r="B198" t="s">
        <v>404</v>
      </c>
      <c r="C198" t="s">
        <v>391</v>
      </c>
      <c r="D198" t="s">
        <v>202</v>
      </c>
      <c r="E198" t="s">
        <v>155</v>
      </c>
      <c r="F198">
        <v>302</v>
      </c>
      <c r="G198" t="s">
        <v>268</v>
      </c>
      <c r="H198" t="s">
        <v>175</v>
      </c>
    </row>
    <row r="199" spans="1:8">
      <c r="A199" t="s">
        <v>265</v>
      </c>
      <c r="B199" t="s">
        <v>405</v>
      </c>
      <c r="C199" t="s">
        <v>391</v>
      </c>
      <c r="D199" t="s">
        <v>204</v>
      </c>
      <c r="E199" t="s">
        <v>155</v>
      </c>
      <c r="F199">
        <v>1423</v>
      </c>
      <c r="G199" t="s">
        <v>268</v>
      </c>
      <c r="H199" t="s">
        <v>175</v>
      </c>
    </row>
    <row r="200" spans="1:8">
      <c r="A200" t="s">
        <v>265</v>
      </c>
      <c r="B200" t="s">
        <v>406</v>
      </c>
      <c r="C200" t="s">
        <v>391</v>
      </c>
      <c r="D200" t="s">
        <v>206</v>
      </c>
      <c r="E200" t="s">
        <v>155</v>
      </c>
      <c r="F200">
        <v>1169</v>
      </c>
      <c r="G200" t="s">
        <v>268</v>
      </c>
      <c r="H200" t="s">
        <v>175</v>
      </c>
    </row>
    <row r="201" spans="1:8">
      <c r="A201" t="s">
        <v>265</v>
      </c>
      <c r="B201" t="s">
        <v>407</v>
      </c>
      <c r="C201" t="s">
        <v>391</v>
      </c>
      <c r="D201" t="s">
        <v>208</v>
      </c>
      <c r="E201" t="s">
        <v>155</v>
      </c>
      <c r="F201">
        <v>2.1082</v>
      </c>
      <c r="G201" t="s">
        <v>268</v>
      </c>
      <c r="H201" t="s">
        <v>175</v>
      </c>
    </row>
    <row r="202" spans="1:8">
      <c r="A202" t="s">
        <v>265</v>
      </c>
      <c r="B202" t="s">
        <v>408</v>
      </c>
      <c r="C202" t="s">
        <v>391</v>
      </c>
      <c r="D202" t="s">
        <v>210</v>
      </c>
      <c r="E202" t="s">
        <v>155</v>
      </c>
      <c r="F202">
        <v>445309</v>
      </c>
      <c r="G202" t="s">
        <v>268</v>
      </c>
      <c r="H202" t="s">
        <v>175</v>
      </c>
    </row>
    <row r="203" spans="1:8">
      <c r="A203" t="s">
        <v>265</v>
      </c>
      <c r="B203" t="s">
        <v>409</v>
      </c>
      <c r="C203" t="s">
        <v>391</v>
      </c>
      <c r="D203" t="s">
        <v>212</v>
      </c>
      <c r="E203" t="s">
        <v>155</v>
      </c>
      <c r="F203">
        <v>3176.38</v>
      </c>
      <c r="G203" t="s">
        <v>268</v>
      </c>
      <c r="H203" t="s">
        <v>175</v>
      </c>
    </row>
    <row r="204" spans="1:8">
      <c r="A204" t="s">
        <v>265</v>
      </c>
      <c r="B204" t="s">
        <v>410</v>
      </c>
      <c r="C204" t="s">
        <v>391</v>
      </c>
      <c r="D204" t="s">
        <v>214</v>
      </c>
      <c r="E204" t="s">
        <v>155</v>
      </c>
      <c r="F204">
        <v>0</v>
      </c>
      <c r="G204" t="s">
        <v>268</v>
      </c>
      <c r="H204" t="s">
        <v>175</v>
      </c>
    </row>
    <row r="205" spans="1:8">
      <c r="A205" t="s">
        <v>265</v>
      </c>
      <c r="B205" t="s">
        <v>411</v>
      </c>
      <c r="C205" t="s">
        <v>391</v>
      </c>
      <c r="D205" t="s">
        <v>216</v>
      </c>
      <c r="E205" t="s">
        <v>155</v>
      </c>
      <c r="F205">
        <v>507.97828206</v>
      </c>
      <c r="G205" t="s">
        <v>268</v>
      </c>
      <c r="H205" t="s">
        <v>175</v>
      </c>
    </row>
    <row r="206" spans="1:8">
      <c r="A206" t="s">
        <v>265</v>
      </c>
      <c r="B206" t="s">
        <v>412</v>
      </c>
      <c r="C206" t="s">
        <v>391</v>
      </c>
      <c r="D206" t="s">
        <v>218</v>
      </c>
      <c r="E206" t="s">
        <v>155</v>
      </c>
      <c r="F206">
        <v>2381826.96648206</v>
      </c>
      <c r="G206" t="s">
        <v>268</v>
      </c>
      <c r="H206" t="s">
        <v>175</v>
      </c>
    </row>
    <row r="207" spans="1:8">
      <c r="A207" t="s">
        <v>265</v>
      </c>
      <c r="B207" t="s">
        <v>413</v>
      </c>
      <c r="C207" t="s">
        <v>414</v>
      </c>
      <c r="D207" t="s">
        <v>173</v>
      </c>
      <c r="E207" t="s">
        <v>155</v>
      </c>
      <c r="F207">
        <v>21</v>
      </c>
      <c r="G207" t="s">
        <v>268</v>
      </c>
      <c r="H207" t="s">
        <v>175</v>
      </c>
    </row>
    <row r="208" spans="1:8">
      <c r="A208" t="s">
        <v>265</v>
      </c>
      <c r="B208" t="s">
        <v>415</v>
      </c>
      <c r="C208" t="s">
        <v>414</v>
      </c>
      <c r="D208" t="s">
        <v>177</v>
      </c>
      <c r="E208" t="s">
        <v>155</v>
      </c>
      <c r="F208">
        <v>63</v>
      </c>
      <c r="G208" t="s">
        <v>268</v>
      </c>
      <c r="H208" t="s">
        <v>175</v>
      </c>
    </row>
    <row r="209" spans="1:8">
      <c r="A209" t="s">
        <v>265</v>
      </c>
      <c r="B209" t="s">
        <v>416</v>
      </c>
      <c r="C209" t="s">
        <v>414</v>
      </c>
      <c r="D209" t="s">
        <v>179</v>
      </c>
      <c r="E209" t="s">
        <v>155</v>
      </c>
      <c r="F209">
        <v>0</v>
      </c>
      <c r="G209" t="s">
        <v>268</v>
      </c>
      <c r="H209" t="s">
        <v>175</v>
      </c>
    </row>
    <row r="210" spans="1:8">
      <c r="A210" t="s">
        <v>265</v>
      </c>
      <c r="B210" t="s">
        <v>417</v>
      </c>
      <c r="C210" t="s">
        <v>414</v>
      </c>
      <c r="D210" t="s">
        <v>181</v>
      </c>
      <c r="E210" t="s">
        <v>155</v>
      </c>
      <c r="F210">
        <v>428</v>
      </c>
      <c r="G210" t="s">
        <v>268</v>
      </c>
      <c r="H210" t="s">
        <v>175</v>
      </c>
    </row>
    <row r="211" spans="1:8">
      <c r="A211" t="s">
        <v>265</v>
      </c>
      <c r="B211" t="s">
        <v>418</v>
      </c>
      <c r="C211" t="s">
        <v>414</v>
      </c>
      <c r="D211" t="s">
        <v>183</v>
      </c>
      <c r="E211" t="s">
        <v>155</v>
      </c>
      <c r="F211">
        <v>66109</v>
      </c>
      <c r="G211" t="s">
        <v>268</v>
      </c>
      <c r="H211" t="s">
        <v>175</v>
      </c>
    </row>
    <row r="212" spans="1:8">
      <c r="A212" t="s">
        <v>265</v>
      </c>
      <c r="B212" t="s">
        <v>419</v>
      </c>
      <c r="C212" t="s">
        <v>414</v>
      </c>
      <c r="D212" t="s">
        <v>186</v>
      </c>
      <c r="E212" t="s">
        <v>155</v>
      </c>
      <c r="F212">
        <v>0</v>
      </c>
      <c r="G212" t="s">
        <v>268</v>
      </c>
      <c r="H212" t="s">
        <v>175</v>
      </c>
    </row>
    <row r="213" spans="1:8">
      <c r="A213" t="s">
        <v>265</v>
      </c>
      <c r="B213" t="s">
        <v>420</v>
      </c>
      <c r="C213" t="s">
        <v>414</v>
      </c>
      <c r="D213" t="s">
        <v>188</v>
      </c>
      <c r="E213" t="s">
        <v>155</v>
      </c>
      <c r="F213">
        <v>0</v>
      </c>
      <c r="G213" t="s">
        <v>268</v>
      </c>
      <c r="H213" t="s">
        <v>175</v>
      </c>
    </row>
    <row r="214" spans="1:8">
      <c r="A214" t="s">
        <v>265</v>
      </c>
      <c r="B214" t="s">
        <v>421</v>
      </c>
      <c r="C214" t="s">
        <v>414</v>
      </c>
      <c r="D214" t="s">
        <v>190</v>
      </c>
      <c r="E214" t="s">
        <v>155</v>
      </c>
      <c r="F214">
        <v>26257</v>
      </c>
      <c r="G214" t="s">
        <v>268</v>
      </c>
      <c r="H214" t="s">
        <v>175</v>
      </c>
    </row>
    <row r="215" spans="1:8">
      <c r="A215" t="s">
        <v>265</v>
      </c>
      <c r="B215" t="s">
        <v>422</v>
      </c>
      <c r="C215" t="s">
        <v>414</v>
      </c>
      <c r="D215" t="s">
        <v>192</v>
      </c>
      <c r="E215" t="s">
        <v>155</v>
      </c>
      <c r="F215">
        <v>0</v>
      </c>
      <c r="G215" t="s">
        <v>268</v>
      </c>
      <c r="H215" t="s">
        <v>175</v>
      </c>
    </row>
    <row r="216" spans="1:8">
      <c r="A216" t="s">
        <v>265</v>
      </c>
      <c r="B216" t="s">
        <v>423</v>
      </c>
      <c r="C216" t="s">
        <v>414</v>
      </c>
      <c r="D216" t="s">
        <v>194</v>
      </c>
      <c r="E216" t="s">
        <v>155</v>
      </c>
      <c r="F216">
        <v>0</v>
      </c>
      <c r="G216" t="s">
        <v>268</v>
      </c>
      <c r="H216" t="s">
        <v>175</v>
      </c>
    </row>
    <row r="217" spans="1:8">
      <c r="A217" t="s">
        <v>265</v>
      </c>
      <c r="B217" t="s">
        <v>424</v>
      </c>
      <c r="C217" t="s">
        <v>414</v>
      </c>
      <c r="D217" t="s">
        <v>196</v>
      </c>
      <c r="E217" t="s">
        <v>155</v>
      </c>
      <c r="F217">
        <v>0</v>
      </c>
      <c r="G217" t="s">
        <v>268</v>
      </c>
      <c r="H217" t="s">
        <v>175</v>
      </c>
    </row>
    <row r="218" spans="1:8">
      <c r="A218" t="s">
        <v>265</v>
      </c>
      <c r="B218" t="s">
        <v>425</v>
      </c>
      <c r="C218" t="s">
        <v>414</v>
      </c>
      <c r="D218" t="s">
        <v>198</v>
      </c>
      <c r="E218" t="s">
        <v>155</v>
      </c>
      <c r="F218">
        <v>0</v>
      </c>
      <c r="G218" t="s">
        <v>268</v>
      </c>
      <c r="H218" t="s">
        <v>175</v>
      </c>
    </row>
    <row r="219" spans="1:8">
      <c r="A219" t="s">
        <v>265</v>
      </c>
      <c r="B219" t="s">
        <v>426</v>
      </c>
      <c r="C219" t="s">
        <v>414</v>
      </c>
      <c r="D219" t="s">
        <v>200</v>
      </c>
      <c r="E219" t="s">
        <v>155</v>
      </c>
      <c r="F219">
        <v>193</v>
      </c>
      <c r="G219" t="s">
        <v>268</v>
      </c>
      <c r="H219" t="s">
        <v>175</v>
      </c>
    </row>
    <row r="220" spans="1:8">
      <c r="A220" t="s">
        <v>265</v>
      </c>
      <c r="B220" t="s">
        <v>427</v>
      </c>
      <c r="C220" t="s">
        <v>414</v>
      </c>
      <c r="D220" t="s">
        <v>202</v>
      </c>
      <c r="E220" t="s">
        <v>155</v>
      </c>
      <c r="F220">
        <v>0</v>
      </c>
      <c r="G220" t="s">
        <v>268</v>
      </c>
      <c r="H220" t="s">
        <v>175</v>
      </c>
    </row>
    <row r="221" spans="1:8">
      <c r="A221" t="s">
        <v>265</v>
      </c>
      <c r="B221" t="s">
        <v>428</v>
      </c>
      <c r="C221" t="s">
        <v>414</v>
      </c>
      <c r="D221" t="s">
        <v>204</v>
      </c>
      <c r="E221" t="s">
        <v>155</v>
      </c>
      <c r="F221">
        <v>249</v>
      </c>
      <c r="G221" t="s">
        <v>268</v>
      </c>
      <c r="H221" t="s">
        <v>175</v>
      </c>
    </row>
    <row r="222" spans="1:8">
      <c r="A222" t="s">
        <v>265</v>
      </c>
      <c r="B222" t="s">
        <v>429</v>
      </c>
      <c r="C222" t="s">
        <v>414</v>
      </c>
      <c r="D222" t="s">
        <v>206</v>
      </c>
      <c r="E222" t="s">
        <v>155</v>
      </c>
      <c r="F222">
        <v>1</v>
      </c>
      <c r="G222" t="s">
        <v>268</v>
      </c>
      <c r="H222" t="s">
        <v>175</v>
      </c>
    </row>
    <row r="223" spans="1:8">
      <c r="A223" t="s">
        <v>265</v>
      </c>
      <c r="B223" t="s">
        <v>430</v>
      </c>
      <c r="C223" t="s">
        <v>414</v>
      </c>
      <c r="D223" t="s">
        <v>208</v>
      </c>
      <c r="E223" t="s">
        <v>155</v>
      </c>
      <c r="F223">
        <v>7.5075</v>
      </c>
      <c r="G223" t="s">
        <v>268</v>
      </c>
      <c r="H223" t="s">
        <v>175</v>
      </c>
    </row>
    <row r="224" spans="1:8">
      <c r="A224" t="s">
        <v>265</v>
      </c>
      <c r="B224" t="s">
        <v>431</v>
      </c>
      <c r="C224" t="s">
        <v>414</v>
      </c>
      <c r="D224" t="s">
        <v>210</v>
      </c>
      <c r="E224" t="s">
        <v>155</v>
      </c>
      <c r="F224">
        <v>23562</v>
      </c>
      <c r="G224" t="s">
        <v>268</v>
      </c>
      <c r="H224" t="s">
        <v>175</v>
      </c>
    </row>
    <row r="225" spans="1:8">
      <c r="A225" t="s">
        <v>265</v>
      </c>
      <c r="B225" t="s">
        <v>432</v>
      </c>
      <c r="C225" t="s">
        <v>414</v>
      </c>
      <c r="D225" t="s">
        <v>212</v>
      </c>
      <c r="E225" t="s">
        <v>155</v>
      </c>
      <c r="F225">
        <v>0</v>
      </c>
      <c r="G225" t="s">
        <v>268</v>
      </c>
      <c r="H225" t="s">
        <v>175</v>
      </c>
    </row>
    <row r="226" spans="1:8">
      <c r="A226" t="s">
        <v>265</v>
      </c>
      <c r="B226" t="s">
        <v>433</v>
      </c>
      <c r="C226" t="s">
        <v>414</v>
      </c>
      <c r="D226" t="s">
        <v>214</v>
      </c>
      <c r="E226" t="s">
        <v>155</v>
      </c>
      <c r="F226">
        <v>0</v>
      </c>
      <c r="G226" t="s">
        <v>268</v>
      </c>
      <c r="H226" t="s">
        <v>175</v>
      </c>
    </row>
    <row r="227" spans="1:8">
      <c r="A227" t="s">
        <v>265</v>
      </c>
      <c r="B227" t="s">
        <v>434</v>
      </c>
      <c r="C227" t="s">
        <v>414</v>
      </c>
      <c r="D227" t="s">
        <v>216</v>
      </c>
      <c r="E227" t="s">
        <v>155</v>
      </c>
      <c r="F227">
        <v>14.26731088</v>
      </c>
      <c r="G227" t="s">
        <v>268</v>
      </c>
      <c r="H227" t="s">
        <v>175</v>
      </c>
    </row>
    <row r="228" spans="1:8">
      <c r="A228" t="s">
        <v>265</v>
      </c>
      <c r="B228" t="s">
        <v>435</v>
      </c>
      <c r="C228" t="s">
        <v>414</v>
      </c>
      <c r="D228" t="s">
        <v>218</v>
      </c>
      <c r="E228" t="s">
        <v>155</v>
      </c>
      <c r="F228">
        <v>116904.77481088</v>
      </c>
      <c r="G228" t="s">
        <v>268</v>
      </c>
      <c r="H228" t="s">
        <v>175</v>
      </c>
    </row>
    <row r="229" spans="1:8">
      <c r="A229" t="s">
        <v>436</v>
      </c>
      <c r="B229" t="s">
        <v>437</v>
      </c>
      <c r="C229" t="s">
        <v>438</v>
      </c>
      <c r="D229" t="s">
        <v>173</v>
      </c>
      <c r="E229" t="s">
        <v>155</v>
      </c>
      <c r="F229">
        <v>2.9</v>
      </c>
      <c r="G229" t="s">
        <v>439</v>
      </c>
    </row>
    <row r="230" spans="1:8">
      <c r="A230" t="s">
        <v>436</v>
      </c>
      <c r="B230" t="s">
        <v>440</v>
      </c>
      <c r="C230" t="s">
        <v>438</v>
      </c>
      <c r="D230" t="s">
        <v>177</v>
      </c>
      <c r="E230" t="s">
        <v>155</v>
      </c>
      <c r="F230">
        <v>4.2</v>
      </c>
      <c r="G230" t="s">
        <v>439</v>
      </c>
    </row>
    <row r="231" spans="1:8">
      <c r="A231" t="s">
        <v>436</v>
      </c>
      <c r="B231" t="s">
        <v>441</v>
      </c>
      <c r="C231" t="s">
        <v>438</v>
      </c>
      <c r="D231" t="s">
        <v>179</v>
      </c>
      <c r="E231" t="s">
        <v>155</v>
      </c>
      <c r="F231">
        <v>5</v>
      </c>
      <c r="G231" t="s">
        <v>439</v>
      </c>
    </row>
    <row r="232" spans="1:8">
      <c r="A232" t="s">
        <v>436</v>
      </c>
      <c r="B232" t="s">
        <v>442</v>
      </c>
      <c r="C232" t="s">
        <v>438</v>
      </c>
      <c r="D232" t="s">
        <v>181</v>
      </c>
      <c r="E232" t="s">
        <v>155</v>
      </c>
      <c r="F232">
        <v>5.2</v>
      </c>
      <c r="G232" t="s">
        <v>439</v>
      </c>
    </row>
    <row r="233" spans="1:8">
      <c r="A233" t="s">
        <v>436</v>
      </c>
      <c r="B233" t="s">
        <v>443</v>
      </c>
      <c r="C233" t="s">
        <v>438</v>
      </c>
      <c r="D233" t="s">
        <v>183</v>
      </c>
      <c r="E233" t="s">
        <v>155</v>
      </c>
      <c r="F233">
        <v>2.9</v>
      </c>
      <c r="G233" t="s">
        <v>439</v>
      </c>
    </row>
    <row r="234" spans="1:8">
      <c r="A234" t="s">
        <v>436</v>
      </c>
      <c r="B234" t="s">
        <v>444</v>
      </c>
      <c r="C234" t="s">
        <v>438</v>
      </c>
      <c r="D234" t="s">
        <v>186</v>
      </c>
      <c r="E234" t="s">
        <v>155</v>
      </c>
      <c r="F234">
        <v>1.3</v>
      </c>
      <c r="G234" t="s">
        <v>439</v>
      </c>
    </row>
    <row r="235" spans="1:8">
      <c r="A235" t="s">
        <v>436</v>
      </c>
      <c r="B235" t="s">
        <v>445</v>
      </c>
      <c r="C235" t="s">
        <v>438</v>
      </c>
      <c r="D235" t="s">
        <v>188</v>
      </c>
      <c r="E235" t="s">
        <v>155</v>
      </c>
      <c r="F235">
        <v>4.6</v>
      </c>
      <c r="G235" t="s">
        <v>439</v>
      </c>
    </row>
    <row r="236" spans="1:8">
      <c r="A236" t="s">
        <v>436</v>
      </c>
      <c r="B236" t="s">
        <v>446</v>
      </c>
      <c r="C236" t="s">
        <v>438</v>
      </c>
      <c r="D236" t="s">
        <v>190</v>
      </c>
      <c r="E236" t="s">
        <v>155</v>
      </c>
      <c r="F236">
        <v>2.4</v>
      </c>
      <c r="G236" t="s">
        <v>439</v>
      </c>
    </row>
    <row r="237" spans="1:8">
      <c r="A237" t="s">
        <v>436</v>
      </c>
      <c r="B237" t="s">
        <v>447</v>
      </c>
      <c r="C237" t="s">
        <v>438</v>
      </c>
      <c r="D237" t="s">
        <v>192</v>
      </c>
      <c r="E237" t="s">
        <v>155</v>
      </c>
      <c r="F237">
        <v>2.6</v>
      </c>
      <c r="G237" t="s">
        <v>439</v>
      </c>
    </row>
    <row r="238" spans="1:8">
      <c r="A238" t="s">
        <v>436</v>
      </c>
      <c r="B238" t="s">
        <v>448</v>
      </c>
      <c r="C238" t="s">
        <v>438</v>
      </c>
      <c r="D238" t="s">
        <v>194</v>
      </c>
      <c r="E238" t="s">
        <v>155</v>
      </c>
      <c r="F238">
        <v>3.7</v>
      </c>
      <c r="G238" t="s">
        <v>439</v>
      </c>
    </row>
    <row r="239" spans="1:8">
      <c r="A239" t="s">
        <v>436</v>
      </c>
      <c r="B239" t="s">
        <v>449</v>
      </c>
      <c r="C239" t="s">
        <v>438</v>
      </c>
      <c r="D239" t="s">
        <v>196</v>
      </c>
      <c r="E239" t="s">
        <v>155</v>
      </c>
      <c r="F239">
        <v>3.7</v>
      </c>
      <c r="G239" t="s">
        <v>439</v>
      </c>
    </row>
    <row r="240" spans="1:8">
      <c r="A240" t="s">
        <v>436</v>
      </c>
      <c r="B240" t="s">
        <v>450</v>
      </c>
      <c r="C240" t="s">
        <v>438</v>
      </c>
      <c r="D240" t="s">
        <v>198</v>
      </c>
      <c r="E240" t="s">
        <v>155</v>
      </c>
      <c r="F240">
        <v>3.4</v>
      </c>
      <c r="G240" t="s">
        <v>439</v>
      </c>
    </row>
    <row r="241" spans="1:7">
      <c r="A241" t="s">
        <v>436</v>
      </c>
      <c r="B241" t="s">
        <v>451</v>
      </c>
      <c r="C241" t="s">
        <v>438</v>
      </c>
      <c r="D241" t="s">
        <v>200</v>
      </c>
      <c r="E241" t="s">
        <v>155</v>
      </c>
      <c r="F241">
        <v>3.2</v>
      </c>
      <c r="G241" t="s">
        <v>439</v>
      </c>
    </row>
    <row r="242" spans="1:7">
      <c r="A242" t="s">
        <v>436</v>
      </c>
      <c r="B242" t="s">
        <v>452</v>
      </c>
      <c r="C242" t="s">
        <v>438</v>
      </c>
      <c r="D242" t="s">
        <v>202</v>
      </c>
      <c r="E242" t="s">
        <v>155</v>
      </c>
      <c r="F242">
        <v>5.6</v>
      </c>
      <c r="G242" t="s">
        <v>439</v>
      </c>
    </row>
    <row r="243" spans="1:7">
      <c r="A243" t="s">
        <v>436</v>
      </c>
      <c r="B243" t="s">
        <v>453</v>
      </c>
      <c r="C243" t="s">
        <v>438</v>
      </c>
      <c r="D243" t="s">
        <v>204</v>
      </c>
      <c r="E243" t="s">
        <v>155</v>
      </c>
      <c r="F243">
        <v>4</v>
      </c>
      <c r="G243" t="s">
        <v>439</v>
      </c>
    </row>
    <row r="244" spans="1:7">
      <c r="A244" t="s">
        <v>436</v>
      </c>
      <c r="B244" t="s">
        <v>454</v>
      </c>
      <c r="C244" t="s">
        <v>438</v>
      </c>
      <c r="D244" t="s">
        <v>206</v>
      </c>
      <c r="E244" t="s">
        <v>155</v>
      </c>
      <c r="F244">
        <v>3</v>
      </c>
      <c r="G244" t="s">
        <v>439</v>
      </c>
    </row>
    <row r="245" spans="1:7">
      <c r="A245" t="s">
        <v>436</v>
      </c>
      <c r="B245" t="s">
        <v>455</v>
      </c>
      <c r="C245" t="s">
        <v>438</v>
      </c>
      <c r="D245" t="s">
        <v>208</v>
      </c>
      <c r="E245" t="s">
        <v>155</v>
      </c>
      <c r="F245">
        <v>2</v>
      </c>
      <c r="G245" t="s">
        <v>439</v>
      </c>
    </row>
    <row r="246" spans="1:7">
      <c r="A246" t="s">
        <v>436</v>
      </c>
      <c r="B246" t="s">
        <v>456</v>
      </c>
      <c r="C246" t="s">
        <v>438</v>
      </c>
      <c r="D246" t="s">
        <v>210</v>
      </c>
      <c r="E246" t="s">
        <v>155</v>
      </c>
      <c r="F246">
        <v>2.8</v>
      </c>
      <c r="G246" t="s">
        <v>439</v>
      </c>
    </row>
    <row r="247" spans="1:7">
      <c r="A247" t="s">
        <v>436</v>
      </c>
      <c r="B247" t="s">
        <v>457</v>
      </c>
      <c r="C247" t="s">
        <v>438</v>
      </c>
      <c r="D247" t="s">
        <v>212</v>
      </c>
      <c r="E247" t="s">
        <v>155</v>
      </c>
      <c r="F247">
        <v>3.6</v>
      </c>
      <c r="G247" t="s">
        <v>439</v>
      </c>
    </row>
    <row r="248" spans="1:7">
      <c r="A248" t="s">
        <v>436</v>
      </c>
      <c r="B248" t="s">
        <v>458</v>
      </c>
      <c r="C248" t="s">
        <v>438</v>
      </c>
      <c r="D248" t="s">
        <v>214</v>
      </c>
      <c r="E248" t="s">
        <v>155</v>
      </c>
      <c r="F248">
        <v>3.4</v>
      </c>
      <c r="G248" t="s">
        <v>439</v>
      </c>
    </row>
    <row r="249" spans="1:7">
      <c r="A249" t="s">
        <v>436</v>
      </c>
      <c r="B249" t="s">
        <v>459</v>
      </c>
      <c r="C249" t="s">
        <v>438</v>
      </c>
      <c r="D249" t="s">
        <v>216</v>
      </c>
      <c r="E249" t="s">
        <v>155</v>
      </c>
      <c r="F249">
        <v>3.1</v>
      </c>
      <c r="G249" t="s">
        <v>439</v>
      </c>
    </row>
    <row r="250" spans="1:7">
      <c r="A250" t="s">
        <v>436</v>
      </c>
      <c r="B250" t="s">
        <v>460</v>
      </c>
      <c r="C250" t="s">
        <v>438</v>
      </c>
      <c r="D250" t="s">
        <v>218</v>
      </c>
      <c r="E250" t="s">
        <v>155</v>
      </c>
      <c r="F250">
        <v>3.2</v>
      </c>
      <c r="G250" t="s">
        <v>439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28"/>
  <sheetViews>
    <sheetView workbookViewId="0"/>
  </sheetViews>
  <sheetFormatPr defaultRowHeight="15"/>
  <cols>
    <col min="1" max="1" width="60.7109375" customWidth="1"/>
    <col min="2" max="2" width="120.7109375" customWidth="1"/>
  </cols>
  <sheetData>
    <row r="1" spans="1:2">
      <c r="A1" s="2" t="s">
        <v>489</v>
      </c>
      <c r="B1" s="2" t="s">
        <v>490</v>
      </c>
    </row>
    <row r="2" spans="1:2">
      <c r="A2" t="s">
        <v>172</v>
      </c>
      <c r="B2" s="13" t="s">
        <v>491</v>
      </c>
    </row>
    <row r="3" spans="1:2">
      <c r="A3" t="s">
        <v>220</v>
      </c>
      <c r="B3" s="13" t="s">
        <v>492</v>
      </c>
    </row>
    <row r="4" spans="1:2">
      <c r="A4" t="s">
        <v>243</v>
      </c>
      <c r="B4" s="13" t="s">
        <v>493</v>
      </c>
    </row>
    <row r="5" spans="1:2">
      <c r="A5" t="s">
        <v>267</v>
      </c>
      <c r="B5" s="13" t="s">
        <v>494</v>
      </c>
    </row>
    <row r="6" spans="1:2">
      <c r="A6" t="s">
        <v>291</v>
      </c>
      <c r="B6" s="13" t="s">
        <v>495</v>
      </c>
    </row>
    <row r="7" spans="1:2">
      <c r="A7" t="s">
        <v>314</v>
      </c>
      <c r="B7" s="13" t="s">
        <v>496</v>
      </c>
    </row>
    <row r="8" spans="1:2">
      <c r="A8" t="s">
        <v>337</v>
      </c>
      <c r="B8" s="13" t="s">
        <v>497</v>
      </c>
    </row>
    <row r="9" spans="1:2">
      <c r="A9" t="s">
        <v>360</v>
      </c>
      <c r="B9" s="13" t="s">
        <v>498</v>
      </c>
    </row>
    <row r="10" spans="1:2">
      <c r="A10" t="s">
        <v>380</v>
      </c>
      <c r="B10" s="13" t="s">
        <v>499</v>
      </c>
    </row>
    <row r="11" spans="1:2">
      <c r="A11" t="s">
        <v>391</v>
      </c>
      <c r="B11" s="13" t="s">
        <v>500</v>
      </c>
    </row>
    <row r="12" spans="1:2">
      <c r="A12" t="s">
        <v>414</v>
      </c>
      <c r="B12" s="13" t="s">
        <v>501</v>
      </c>
    </row>
    <row r="13" spans="1:2">
      <c r="A13" t="s">
        <v>502</v>
      </c>
      <c r="B13" s="13" t="s">
        <v>503</v>
      </c>
    </row>
    <row r="15" spans="1:2">
      <c r="A15" s="1" t="s">
        <v>504</v>
      </c>
      <c r="B15" s="11" t="s">
        <v>505</v>
      </c>
    </row>
    <row r="16" spans="1:2">
      <c r="A16" s="1" t="s">
        <v>506</v>
      </c>
      <c r="B16" s="11" t="s">
        <v>507</v>
      </c>
    </row>
    <row r="17" spans="1:2">
      <c r="A17" s="1" t="s">
        <v>508</v>
      </c>
      <c r="B17" s="11" t="s">
        <v>509</v>
      </c>
    </row>
    <row r="18" spans="1:2">
      <c r="A18" s="1" t="s">
        <v>510</v>
      </c>
      <c r="B18" s="11" t="s">
        <v>511</v>
      </c>
    </row>
    <row r="19" spans="1:2">
      <c r="A19" s="1" t="s">
        <v>512</v>
      </c>
      <c r="B19" s="11" t="s">
        <v>513</v>
      </c>
    </row>
    <row r="20" spans="1:2">
      <c r="A20" s="1" t="s">
        <v>514</v>
      </c>
      <c r="B20" s="11" t="s">
        <v>515</v>
      </c>
    </row>
    <row r="21" spans="1:2">
      <c r="A21" s="1" t="s">
        <v>58</v>
      </c>
      <c r="B21" s="11" t="s">
        <v>516</v>
      </c>
    </row>
    <row r="22" spans="1:2">
      <c r="A22" s="1" t="s">
        <v>517</v>
      </c>
      <c r="B22" s="11" t="s">
        <v>518</v>
      </c>
    </row>
    <row r="23" spans="1:2">
      <c r="A23" s="1" t="s">
        <v>519</v>
      </c>
      <c r="B23" s="11" t="s">
        <v>520</v>
      </c>
    </row>
    <row r="24" spans="1:2">
      <c r="A24" s="1" t="s">
        <v>521</v>
      </c>
      <c r="B24" s="11" t="s">
        <v>522</v>
      </c>
    </row>
    <row r="25" spans="1:2">
      <c r="A25" s="1" t="s">
        <v>523</v>
      </c>
      <c r="B25" s="11" t="s">
        <v>524</v>
      </c>
    </row>
    <row r="26" spans="1:2">
      <c r="A26" s="1" t="s">
        <v>525</v>
      </c>
      <c r="B26" s="11" t="s">
        <v>526</v>
      </c>
    </row>
    <row r="27" spans="1:2">
      <c r="A27" s="1" t="s">
        <v>527</v>
      </c>
      <c r="B27" s="11" t="s">
        <v>528</v>
      </c>
    </row>
    <row r="28" spans="1:2">
      <c r="A28" s="1" t="s">
        <v>529</v>
      </c>
      <c r="B28" s="11" t="s">
        <v>530</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Χώρες</vt:lpstr>
      <vt:lpstr>Ελλάδα και ευρωζώνη</vt:lpstr>
      <vt:lpstr>Υπολογισμοί</vt:lpstr>
      <vt:lpstr>Κατάταξη ανά μήνα</vt:lpstr>
      <vt:lpstr>Αρχικά στοιχεία</vt:lpstr>
      <vt:lpstr>Πηγές</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2026-10-29T17:53:47Z</dcterms:created>
  <dcterms:modified xsi:type="dcterms:W3CDTF">2026-10-29T17:53:47Z</dcterms:modified>
</cp:coreProperties>
</file>